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17" documentId="11_7FF1F1A258449E32532619A960DE0FBEB93C85E3" xr6:coauthVersionLast="47" xr6:coauthVersionMax="47" xr10:uidLastSave="{18334382-E007-CC49-911C-1770166077B8}"/>
  <bookViews>
    <workbookView xWindow="0" yWindow="0" windowWidth="28800" windowHeight="12330" tabRatio="806" activeTab="1" xr2:uid="{00000000-000D-0000-FFFF-FFFF00000000}"/>
  </bookViews>
  <sheets>
    <sheet name="Setting Robot Follow Capital " sheetId="1" r:id="rId1"/>
    <sheet name="special setting" sheetId="5" r:id="rId2"/>
    <sheet name="counpounding Calculator " sheetId="2" r:id="rId3"/>
    <sheet name="Deference with aother robot " sheetId="3" r:id="rId4"/>
    <sheet name="Indonesia Lnguarge" sheetId="4" r:id="rId5"/>
    <sheet name="OKEX EXchanger" sheetId="6" r:id="rId6"/>
  </sheets>
  <definedNames>
    <definedName name="_xlnm.Print_Area" localSheetId="0">'Setting Robot Follow Capital '!$A$1:$U$209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3" i="5" l="1"/>
  <c r="N27" i="5"/>
  <c r="N28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N4" i="5"/>
  <c r="N5" i="5"/>
  <c r="R31" i="5"/>
  <c r="R32" i="5"/>
  <c r="R34" i="5"/>
  <c r="R35" i="5"/>
  <c r="R36" i="5"/>
  <c r="R37" i="5"/>
  <c r="R38" i="5"/>
  <c r="R39" i="5"/>
  <c r="R40" i="5"/>
  <c r="R41" i="5"/>
  <c r="R42" i="5"/>
  <c r="N31" i="5"/>
  <c r="N32" i="5"/>
  <c r="R8" i="5"/>
  <c r="R9" i="5"/>
  <c r="N8" i="5"/>
  <c r="N9" i="5"/>
  <c r="N11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N35" i="5"/>
  <c r="N36" i="5"/>
  <c r="N37" i="5"/>
  <c r="N38" i="5"/>
  <c r="N39" i="5"/>
  <c r="N40" i="5"/>
  <c r="N41" i="5"/>
  <c r="N42" i="5"/>
  <c r="N43" i="5"/>
  <c r="M44" i="5"/>
  <c r="S45" i="5"/>
  <c r="R44" i="5"/>
  <c r="R11" i="5"/>
  <c r="R12" i="5"/>
  <c r="R13" i="5"/>
  <c r="R14" i="5"/>
  <c r="R15" i="5"/>
  <c r="R16" i="5"/>
  <c r="R17" i="5"/>
  <c r="R18" i="5"/>
  <c r="R19" i="5"/>
  <c r="R20" i="5"/>
  <c r="R21" i="5"/>
  <c r="M21" i="5"/>
  <c r="N12" i="5"/>
  <c r="N13" i="5"/>
  <c r="N14" i="5"/>
  <c r="N15" i="5"/>
  <c r="N16" i="5"/>
  <c r="N17" i="5"/>
  <c r="N18" i="5"/>
  <c r="N19" i="5"/>
  <c r="N20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N47" i="5"/>
  <c r="R47" i="5"/>
  <c r="N46" i="5"/>
  <c r="R46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48" i="5"/>
  <c r="I149" i="5"/>
  <c r="I150" i="5"/>
  <c r="I151" i="5"/>
  <c r="I152" i="5"/>
  <c r="I147" i="5"/>
  <c r="I146" i="5"/>
  <c r="I145" i="5"/>
  <c r="I144" i="5"/>
  <c r="I142" i="5"/>
  <c r="I143" i="5"/>
  <c r="I141" i="5"/>
  <c r="I138" i="5"/>
  <c r="I139" i="5"/>
  <c r="I140" i="5"/>
  <c r="I137" i="5"/>
  <c r="I134" i="5"/>
  <c r="I135" i="5"/>
  <c r="I136" i="5"/>
  <c r="I133" i="5"/>
  <c r="I132" i="5"/>
  <c r="I95" i="5"/>
  <c r="I72" i="5"/>
  <c r="I116" i="5"/>
  <c r="I114" i="5"/>
  <c r="D198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I91" i="5"/>
  <c r="L84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L83" i="1"/>
  <c r="I70" i="5"/>
  <c r="I68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J110" i="1"/>
  <c r="J109" i="1"/>
  <c r="J108" i="1"/>
  <c r="J107" i="1"/>
  <c r="J106" i="1"/>
  <c r="J105" i="1"/>
  <c r="J104" i="1"/>
  <c r="J103" i="1"/>
  <c r="J102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53" i="1"/>
  <c r="J152" i="1"/>
  <c r="J151" i="1"/>
  <c r="J150" i="1"/>
  <c r="J149" i="1"/>
  <c r="J148" i="1"/>
  <c r="J147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Q107" i="1"/>
  <c r="Q114" i="1"/>
  <c r="J120" i="1"/>
  <c r="J119" i="1"/>
  <c r="J118" i="1"/>
  <c r="J117" i="1"/>
  <c r="J116" i="1"/>
  <c r="J115" i="1"/>
  <c r="J114" i="1"/>
  <c r="J113" i="1"/>
  <c r="J112" i="1"/>
  <c r="J111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74" i="1"/>
  <c r="J82" i="1"/>
  <c r="J81" i="1"/>
  <c r="J80" i="1"/>
  <c r="J79" i="1"/>
  <c r="J78" i="1"/>
  <c r="J77" i="1"/>
  <c r="J76" i="1"/>
  <c r="J73" i="1"/>
  <c r="J72" i="1"/>
  <c r="J71" i="1"/>
  <c r="J70" i="1"/>
  <c r="J69" i="1"/>
  <c r="J68" i="1"/>
  <c r="J66" i="1"/>
  <c r="J65" i="1"/>
  <c r="J64" i="1"/>
  <c r="J63" i="1"/>
  <c r="J62" i="1"/>
  <c r="J61" i="1"/>
  <c r="J28" i="1"/>
  <c r="J58" i="1"/>
  <c r="J52" i="1"/>
  <c r="J59" i="1"/>
  <c r="J51" i="1"/>
  <c r="J46" i="1"/>
  <c r="J37" i="1"/>
  <c r="F22" i="1"/>
  <c r="J20" i="1"/>
  <c r="J27" i="1"/>
  <c r="J31" i="1"/>
  <c r="J32" i="1"/>
  <c r="J35" i="1"/>
  <c r="J36" i="1"/>
  <c r="J39" i="1"/>
  <c r="J40" i="1"/>
  <c r="J41" i="1"/>
  <c r="J43" i="1"/>
  <c r="J44" i="1"/>
  <c r="J45" i="1"/>
  <c r="J48" i="1"/>
  <c r="J49" i="1"/>
  <c r="J50" i="1"/>
  <c r="J54" i="1"/>
  <c r="J55" i="1"/>
  <c r="J56" i="1"/>
  <c r="J57" i="1"/>
  <c r="Q37" i="1"/>
  <c r="Q45" i="1"/>
  <c r="K4" i="2"/>
  <c r="K5" i="2"/>
  <c r="C5" i="2"/>
  <c r="C6" i="2"/>
  <c r="C7" i="2"/>
  <c r="C8" i="2"/>
  <c r="C9" i="2"/>
  <c r="C10" i="2"/>
  <c r="C11" i="2"/>
  <c r="C12" i="2"/>
  <c r="C13" i="2"/>
  <c r="C14" i="2"/>
  <c r="C1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D5" i="2"/>
  <c r="E5" i="2"/>
  <c r="D6" i="2"/>
  <c r="E6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Q105" i="1"/>
  <c r="Q106" i="1"/>
  <c r="D7" i="2"/>
  <c r="E7" i="2"/>
  <c r="D8" i="2"/>
  <c r="E8" i="2"/>
  <c r="D9" i="2"/>
  <c r="E9" i="2"/>
  <c r="D10" i="2"/>
  <c r="E10" i="2"/>
  <c r="Q111" i="1"/>
  <c r="R111" i="1"/>
  <c r="Q112" i="1"/>
  <c r="R112" i="1"/>
  <c r="Q113" i="1"/>
  <c r="R113" i="1"/>
  <c r="R114" i="1"/>
  <c r="Q108" i="1"/>
  <c r="R108" i="1"/>
  <c r="Q109" i="1"/>
  <c r="R109" i="1"/>
  <c r="Q110" i="1"/>
  <c r="R110" i="1"/>
  <c r="Q96" i="1"/>
  <c r="R106" i="1"/>
  <c r="R107" i="1"/>
  <c r="R105" i="1"/>
  <c r="D11" i="2"/>
  <c r="E11" i="2"/>
  <c r="N82" i="1"/>
  <c r="N85" i="1"/>
  <c r="N86" i="1"/>
  <c r="L85" i="1"/>
  <c r="N81" i="1"/>
  <c r="L82" i="1"/>
  <c r="D12" i="2"/>
  <c r="E12" i="2"/>
  <c r="N80" i="1"/>
  <c r="L81" i="1"/>
  <c r="N87" i="1"/>
  <c r="L86" i="1"/>
  <c r="D13" i="2"/>
  <c r="E13" i="2"/>
  <c r="L87" i="1"/>
  <c r="N88" i="1"/>
  <c r="N79" i="1"/>
  <c r="L80" i="1"/>
  <c r="D14" i="2"/>
  <c r="E14" i="2"/>
  <c r="N78" i="1"/>
  <c r="L79" i="1"/>
  <c r="N89" i="1"/>
  <c r="L88" i="1"/>
  <c r="D15" i="2"/>
  <c r="E15" i="2"/>
  <c r="D16" i="2"/>
  <c r="E16" i="2"/>
  <c r="L89" i="1"/>
  <c r="N90" i="1"/>
  <c r="N77" i="1"/>
  <c r="L78" i="1"/>
  <c r="D17" i="2"/>
  <c r="E17" i="2"/>
  <c r="N76" i="1"/>
  <c r="L77" i="1"/>
  <c r="N91" i="1"/>
  <c r="L90" i="1"/>
  <c r="D18" i="2"/>
  <c r="E18" i="2"/>
  <c r="N92" i="1"/>
  <c r="L91" i="1"/>
  <c r="L96" i="1"/>
  <c r="N96" i="1"/>
  <c r="N75" i="1"/>
  <c r="L76" i="1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H5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H6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H7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H8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H9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D184" i="2"/>
  <c r="E184" i="2"/>
  <c r="H10" i="2"/>
  <c r="D185" i="2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7" i="2"/>
  <c r="E197" i="2"/>
  <c r="D198" i="2"/>
  <c r="E198" i="2"/>
  <c r="D199" i="2"/>
  <c r="E199" i="2"/>
  <c r="D200" i="2"/>
  <c r="E200" i="2"/>
  <c r="D201" i="2"/>
  <c r="E201" i="2"/>
  <c r="D202" i="2"/>
  <c r="E202" i="2"/>
  <c r="D203" i="2"/>
  <c r="E203" i="2"/>
  <c r="D204" i="2"/>
  <c r="E204" i="2"/>
  <c r="D205" i="2"/>
  <c r="E205" i="2"/>
  <c r="D206" i="2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213" i="2"/>
  <c r="E213" i="2"/>
  <c r="D214" i="2"/>
  <c r="E214" i="2"/>
  <c r="H11" i="2"/>
  <c r="D215" i="2"/>
  <c r="E215" i="2"/>
  <c r="D216" i="2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E232" i="2"/>
  <c r="D233" i="2"/>
  <c r="E233" i="2"/>
  <c r="D234" i="2"/>
  <c r="E234" i="2"/>
  <c r="D235" i="2"/>
  <c r="E235" i="2"/>
  <c r="D236" i="2"/>
  <c r="E236" i="2"/>
  <c r="D237" i="2"/>
  <c r="E237" i="2"/>
  <c r="D238" i="2"/>
  <c r="E238" i="2"/>
  <c r="D239" i="2"/>
  <c r="E239" i="2"/>
  <c r="D240" i="2"/>
  <c r="E240" i="2"/>
  <c r="D241" i="2"/>
  <c r="E241" i="2"/>
  <c r="D242" i="2"/>
  <c r="E242" i="2"/>
  <c r="D243" i="2"/>
  <c r="E243" i="2"/>
  <c r="D244" i="2"/>
  <c r="E244" i="2"/>
  <c r="H12" i="2"/>
  <c r="D245" i="2"/>
  <c r="E245" i="2"/>
  <c r="D246" i="2"/>
  <c r="E246" i="2"/>
  <c r="D247" i="2"/>
  <c r="E247" i="2"/>
  <c r="D248" i="2"/>
  <c r="E248" i="2"/>
  <c r="D249" i="2"/>
  <c r="E249" i="2"/>
  <c r="D250" i="2"/>
  <c r="E250" i="2"/>
  <c r="D251" i="2"/>
  <c r="E251" i="2"/>
  <c r="D252" i="2"/>
  <c r="E252" i="2"/>
  <c r="D253" i="2"/>
  <c r="E253" i="2"/>
  <c r="D254" i="2"/>
  <c r="E254" i="2"/>
  <c r="D255" i="2"/>
  <c r="E255" i="2"/>
  <c r="D256" i="2"/>
  <c r="E256" i="2"/>
  <c r="D257" i="2"/>
  <c r="E257" i="2"/>
  <c r="D258" i="2"/>
  <c r="E258" i="2"/>
  <c r="D259" i="2"/>
  <c r="E259" i="2"/>
  <c r="D260" i="2"/>
  <c r="E260" i="2"/>
  <c r="D261" i="2"/>
  <c r="E261" i="2"/>
  <c r="D262" i="2"/>
  <c r="E262" i="2"/>
  <c r="D263" i="2"/>
  <c r="E263" i="2"/>
  <c r="D264" i="2"/>
  <c r="E264" i="2"/>
  <c r="D265" i="2"/>
  <c r="E265" i="2"/>
  <c r="D266" i="2"/>
  <c r="E266" i="2"/>
  <c r="D267" i="2"/>
  <c r="E267" i="2"/>
  <c r="D268" i="2"/>
  <c r="E268" i="2"/>
  <c r="D269" i="2"/>
  <c r="E269" i="2"/>
  <c r="D270" i="2"/>
  <c r="E270" i="2"/>
  <c r="D271" i="2"/>
  <c r="E271" i="2"/>
  <c r="D272" i="2"/>
  <c r="E272" i="2"/>
  <c r="D273" i="2"/>
  <c r="E273" i="2"/>
  <c r="D274" i="2"/>
  <c r="E274" i="2"/>
  <c r="H13" i="2"/>
  <c r="D275" i="2"/>
  <c r="E275" i="2"/>
  <c r="D276" i="2"/>
  <c r="E276" i="2"/>
  <c r="D277" i="2"/>
  <c r="E277" i="2"/>
  <c r="D278" i="2"/>
  <c r="E278" i="2"/>
  <c r="D279" i="2"/>
  <c r="E279" i="2"/>
  <c r="D280" i="2"/>
  <c r="E280" i="2"/>
  <c r="D281" i="2"/>
  <c r="E281" i="2"/>
  <c r="D282" i="2"/>
  <c r="E282" i="2"/>
  <c r="D283" i="2"/>
  <c r="E283" i="2"/>
  <c r="D284" i="2"/>
  <c r="E284" i="2"/>
  <c r="D285" i="2"/>
  <c r="E285" i="2"/>
  <c r="D286" i="2"/>
  <c r="E286" i="2"/>
  <c r="D287" i="2"/>
  <c r="E287" i="2"/>
  <c r="D288" i="2"/>
  <c r="E288" i="2"/>
  <c r="D289" i="2"/>
  <c r="E289" i="2"/>
  <c r="D290" i="2"/>
  <c r="E290" i="2"/>
  <c r="D291" i="2"/>
  <c r="E291" i="2"/>
  <c r="D292" i="2"/>
  <c r="E292" i="2"/>
  <c r="D293" i="2"/>
  <c r="E293" i="2"/>
  <c r="D294" i="2"/>
  <c r="E294" i="2"/>
  <c r="D295" i="2"/>
  <c r="E295" i="2"/>
  <c r="D296" i="2"/>
  <c r="E296" i="2"/>
  <c r="D297" i="2"/>
  <c r="E297" i="2"/>
  <c r="D298" i="2"/>
  <c r="E298" i="2"/>
  <c r="D299" i="2"/>
  <c r="E299" i="2"/>
  <c r="D300" i="2"/>
  <c r="E300" i="2"/>
  <c r="D301" i="2"/>
  <c r="E301" i="2"/>
  <c r="D302" i="2"/>
  <c r="E302" i="2"/>
  <c r="D303" i="2"/>
  <c r="E303" i="2"/>
  <c r="D304" i="2"/>
  <c r="E304" i="2"/>
  <c r="H14" i="2"/>
  <c r="D305" i="2"/>
  <c r="E305" i="2"/>
  <c r="D306" i="2"/>
  <c r="E306" i="2"/>
  <c r="D307" i="2"/>
  <c r="E307" i="2"/>
  <c r="D308" i="2"/>
  <c r="E308" i="2"/>
  <c r="D309" i="2"/>
  <c r="E309" i="2"/>
  <c r="D310" i="2"/>
  <c r="E310" i="2"/>
  <c r="D311" i="2"/>
  <c r="E311" i="2"/>
  <c r="D312" i="2"/>
  <c r="E312" i="2"/>
  <c r="D313" i="2"/>
  <c r="E313" i="2"/>
  <c r="D314" i="2"/>
  <c r="E314" i="2"/>
  <c r="D315" i="2"/>
  <c r="E315" i="2"/>
  <c r="D316" i="2"/>
  <c r="E316" i="2"/>
  <c r="D317" i="2"/>
  <c r="E317" i="2"/>
  <c r="D318" i="2"/>
  <c r="E318" i="2"/>
  <c r="D319" i="2"/>
  <c r="E319" i="2"/>
  <c r="D320" i="2"/>
  <c r="E320" i="2"/>
  <c r="D321" i="2"/>
  <c r="E321" i="2"/>
  <c r="D322" i="2"/>
  <c r="E322" i="2"/>
  <c r="D323" i="2"/>
  <c r="E323" i="2"/>
  <c r="D324" i="2"/>
  <c r="E324" i="2"/>
  <c r="D325" i="2"/>
  <c r="E325" i="2"/>
  <c r="D326" i="2"/>
  <c r="E326" i="2"/>
  <c r="D327" i="2"/>
  <c r="E327" i="2"/>
  <c r="D328" i="2"/>
  <c r="E328" i="2"/>
  <c r="D329" i="2"/>
  <c r="E329" i="2"/>
  <c r="D330" i="2"/>
  <c r="E330" i="2"/>
  <c r="D331" i="2"/>
  <c r="E331" i="2"/>
  <c r="D332" i="2"/>
  <c r="E332" i="2"/>
  <c r="D333" i="2"/>
  <c r="E333" i="2"/>
  <c r="D334" i="2"/>
  <c r="E334" i="2"/>
  <c r="H15" i="2"/>
  <c r="D335" i="2"/>
  <c r="E335" i="2"/>
  <c r="D336" i="2"/>
  <c r="E336" i="2"/>
  <c r="D337" i="2"/>
  <c r="E337" i="2"/>
  <c r="D338" i="2"/>
  <c r="E338" i="2"/>
  <c r="D339" i="2"/>
  <c r="E339" i="2"/>
  <c r="D340" i="2"/>
  <c r="E340" i="2"/>
  <c r="D341" i="2"/>
  <c r="E341" i="2"/>
  <c r="D342" i="2"/>
  <c r="E342" i="2"/>
  <c r="D343" i="2"/>
  <c r="E343" i="2"/>
  <c r="D344" i="2"/>
  <c r="E344" i="2"/>
  <c r="D345" i="2"/>
  <c r="E345" i="2"/>
  <c r="D346" i="2"/>
  <c r="E346" i="2"/>
  <c r="D347" i="2"/>
  <c r="E347" i="2"/>
  <c r="D348" i="2"/>
  <c r="E348" i="2"/>
  <c r="D349" i="2"/>
  <c r="E349" i="2"/>
  <c r="D350" i="2"/>
  <c r="E350" i="2"/>
  <c r="D351" i="2"/>
  <c r="E351" i="2"/>
  <c r="D352" i="2"/>
  <c r="E352" i="2"/>
  <c r="D353" i="2"/>
  <c r="E353" i="2"/>
  <c r="D354" i="2"/>
  <c r="E354" i="2"/>
  <c r="D355" i="2"/>
  <c r="E355" i="2"/>
  <c r="D356" i="2"/>
  <c r="E356" i="2"/>
  <c r="D357" i="2"/>
  <c r="E357" i="2"/>
  <c r="D358" i="2"/>
  <c r="E358" i="2"/>
  <c r="D359" i="2"/>
  <c r="E359" i="2"/>
  <c r="D360" i="2"/>
  <c r="E360" i="2"/>
  <c r="D361" i="2"/>
  <c r="E361" i="2"/>
  <c r="D362" i="2"/>
  <c r="E362" i="2"/>
  <c r="D363" i="2"/>
  <c r="E363" i="2"/>
  <c r="D364" i="2"/>
  <c r="E364" i="2"/>
  <c r="D365" i="2"/>
  <c r="E365" i="2"/>
  <c r="D366" i="2"/>
  <c r="E366" i="2"/>
  <c r="D367" i="2"/>
  <c r="E367" i="2"/>
  <c r="D368" i="2"/>
  <c r="E368" i="2"/>
  <c r="D369" i="2"/>
  <c r="E369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H16" i="2"/>
  <c r="E371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P5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P6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P7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L109" i="2"/>
  <c r="M109" i="2"/>
  <c r="L110" i="2"/>
  <c r="M110" i="2"/>
  <c r="L111" i="2"/>
  <c r="M111" i="2"/>
  <c r="L112" i="2"/>
  <c r="M112" i="2"/>
  <c r="L113" i="2"/>
  <c r="M113" i="2"/>
  <c r="L114" i="2"/>
  <c r="M114" i="2"/>
  <c r="L115" i="2"/>
  <c r="M115" i="2"/>
  <c r="L116" i="2"/>
  <c r="M116" i="2"/>
  <c r="L117" i="2"/>
  <c r="M117" i="2"/>
  <c r="L118" i="2"/>
  <c r="M118" i="2"/>
  <c r="L119" i="2"/>
  <c r="M119" i="2"/>
  <c r="L120" i="2"/>
  <c r="M120" i="2"/>
  <c r="L121" i="2"/>
  <c r="M121" i="2"/>
  <c r="L122" i="2"/>
  <c r="M122" i="2"/>
  <c r="L123" i="2"/>
  <c r="M123" i="2"/>
  <c r="L124" i="2"/>
  <c r="M124" i="2"/>
  <c r="P8" i="2"/>
  <c r="L125" i="2"/>
  <c r="M125" i="2"/>
  <c r="L126" i="2"/>
  <c r="M126" i="2"/>
  <c r="L127" i="2"/>
  <c r="M127" i="2"/>
  <c r="L128" i="2"/>
  <c r="M128" i="2"/>
  <c r="L129" i="2"/>
  <c r="M129" i="2"/>
  <c r="L130" i="2"/>
  <c r="M130" i="2"/>
  <c r="L131" i="2"/>
  <c r="M131" i="2"/>
  <c r="L132" i="2"/>
  <c r="M132" i="2"/>
  <c r="L133" i="2"/>
  <c r="M133" i="2"/>
  <c r="L134" i="2"/>
  <c r="M134" i="2"/>
  <c r="L135" i="2"/>
  <c r="M135" i="2"/>
  <c r="L136" i="2"/>
  <c r="M136" i="2"/>
  <c r="L137" i="2"/>
  <c r="M137" i="2"/>
  <c r="L138" i="2"/>
  <c r="M138" i="2"/>
  <c r="L139" i="2"/>
  <c r="M139" i="2"/>
  <c r="L140" i="2"/>
  <c r="M140" i="2"/>
  <c r="L141" i="2"/>
  <c r="M141" i="2"/>
  <c r="L142" i="2"/>
  <c r="M142" i="2"/>
  <c r="L143" i="2"/>
  <c r="M143" i="2"/>
  <c r="L144" i="2"/>
  <c r="M144" i="2"/>
  <c r="L145" i="2"/>
  <c r="M145" i="2"/>
  <c r="L146" i="2"/>
  <c r="M146" i="2"/>
  <c r="L147" i="2"/>
  <c r="M147" i="2"/>
  <c r="L148" i="2"/>
  <c r="M148" i="2"/>
  <c r="L149" i="2"/>
  <c r="M149" i="2"/>
  <c r="L150" i="2"/>
  <c r="M150" i="2"/>
  <c r="L151" i="2"/>
  <c r="M151" i="2"/>
  <c r="L152" i="2"/>
  <c r="M152" i="2"/>
  <c r="L153" i="2"/>
  <c r="M153" i="2"/>
  <c r="L154" i="2"/>
  <c r="M154" i="2"/>
  <c r="L155" i="2"/>
  <c r="M155" i="2"/>
  <c r="L156" i="2"/>
  <c r="M156" i="2"/>
  <c r="L157" i="2"/>
  <c r="M157" i="2"/>
  <c r="P9" i="2"/>
  <c r="L158" i="2"/>
  <c r="M158" i="2"/>
  <c r="L159" i="2"/>
  <c r="M159" i="2"/>
  <c r="L160" i="2"/>
  <c r="M160" i="2"/>
  <c r="L161" i="2"/>
  <c r="M161" i="2"/>
  <c r="L162" i="2"/>
  <c r="M162" i="2"/>
  <c r="L163" i="2"/>
  <c r="M163" i="2"/>
  <c r="L164" i="2"/>
  <c r="M164" i="2"/>
  <c r="L165" i="2"/>
  <c r="M165" i="2"/>
  <c r="L166" i="2"/>
  <c r="M166" i="2"/>
  <c r="L167" i="2"/>
  <c r="M167" i="2"/>
  <c r="L168" i="2"/>
  <c r="M168" i="2"/>
  <c r="L169" i="2"/>
  <c r="M169" i="2"/>
  <c r="L170" i="2"/>
  <c r="M170" i="2"/>
  <c r="L171" i="2"/>
  <c r="M171" i="2"/>
  <c r="L172" i="2"/>
  <c r="M172" i="2"/>
  <c r="L173" i="2"/>
  <c r="M173" i="2"/>
  <c r="L174" i="2"/>
  <c r="M174" i="2"/>
  <c r="L175" i="2"/>
  <c r="M175" i="2"/>
  <c r="L176" i="2"/>
  <c r="M176" i="2"/>
  <c r="L177" i="2"/>
  <c r="M177" i="2"/>
  <c r="L178" i="2"/>
  <c r="M178" i="2"/>
  <c r="L179" i="2"/>
  <c r="M179" i="2"/>
  <c r="L180" i="2"/>
  <c r="M180" i="2"/>
  <c r="L181" i="2"/>
  <c r="M181" i="2"/>
  <c r="L182" i="2"/>
  <c r="M182" i="2"/>
  <c r="L183" i="2"/>
  <c r="M183" i="2"/>
  <c r="L184" i="2"/>
  <c r="M184" i="2"/>
  <c r="P10" i="2"/>
  <c r="L185" i="2"/>
  <c r="M185" i="2"/>
  <c r="L186" i="2"/>
  <c r="M186" i="2"/>
  <c r="L187" i="2"/>
  <c r="M187" i="2"/>
  <c r="L188" i="2"/>
  <c r="M188" i="2"/>
  <c r="L189" i="2"/>
  <c r="M189" i="2"/>
  <c r="L190" i="2"/>
  <c r="M190" i="2"/>
  <c r="L191" i="2"/>
  <c r="M191" i="2"/>
  <c r="L192" i="2"/>
  <c r="M192" i="2"/>
  <c r="L193" i="2"/>
  <c r="M193" i="2"/>
  <c r="L194" i="2"/>
  <c r="M194" i="2"/>
  <c r="L195" i="2"/>
  <c r="M195" i="2"/>
  <c r="L196" i="2"/>
  <c r="M196" i="2"/>
  <c r="L197" i="2"/>
  <c r="M197" i="2"/>
  <c r="L198" i="2"/>
  <c r="M198" i="2"/>
  <c r="L199" i="2"/>
  <c r="M199" i="2"/>
  <c r="L200" i="2"/>
  <c r="M200" i="2"/>
  <c r="L201" i="2"/>
  <c r="M201" i="2"/>
  <c r="L202" i="2"/>
  <c r="M202" i="2"/>
  <c r="L203" i="2"/>
  <c r="M203" i="2"/>
  <c r="L204" i="2"/>
  <c r="M204" i="2"/>
  <c r="L205" i="2"/>
  <c r="M205" i="2"/>
  <c r="L206" i="2"/>
  <c r="M206" i="2"/>
  <c r="L207" i="2"/>
  <c r="M207" i="2"/>
  <c r="L208" i="2"/>
  <c r="M208" i="2"/>
  <c r="L209" i="2"/>
  <c r="M209" i="2"/>
  <c r="L210" i="2"/>
  <c r="M210" i="2"/>
  <c r="L211" i="2"/>
  <c r="M211" i="2"/>
  <c r="L212" i="2"/>
  <c r="M212" i="2"/>
  <c r="L213" i="2"/>
  <c r="M213" i="2"/>
  <c r="L214" i="2"/>
  <c r="M214" i="2"/>
  <c r="L215" i="2"/>
  <c r="M215" i="2"/>
  <c r="L216" i="2"/>
  <c r="M216" i="2"/>
  <c r="L217" i="2"/>
  <c r="M217" i="2"/>
  <c r="L218" i="2"/>
  <c r="M218" i="2"/>
  <c r="L219" i="2"/>
  <c r="M219" i="2"/>
  <c r="L220" i="2"/>
  <c r="M220" i="2"/>
  <c r="L221" i="2"/>
  <c r="M221" i="2"/>
  <c r="P11" i="2"/>
  <c r="L222" i="2"/>
  <c r="M222" i="2"/>
  <c r="L223" i="2"/>
  <c r="M223" i="2"/>
  <c r="L224" i="2"/>
  <c r="M224" i="2"/>
  <c r="L225" i="2"/>
  <c r="M225" i="2"/>
  <c r="L226" i="2"/>
  <c r="M226" i="2"/>
  <c r="L227" i="2"/>
  <c r="M227" i="2"/>
  <c r="L228" i="2"/>
  <c r="M228" i="2"/>
  <c r="L229" i="2"/>
  <c r="M229" i="2"/>
  <c r="L230" i="2"/>
  <c r="M230" i="2"/>
  <c r="L231" i="2"/>
  <c r="M231" i="2"/>
  <c r="L232" i="2"/>
  <c r="M232" i="2"/>
  <c r="L233" i="2"/>
  <c r="M233" i="2"/>
  <c r="L234" i="2"/>
  <c r="M234" i="2"/>
  <c r="L235" i="2"/>
  <c r="M235" i="2"/>
  <c r="L236" i="2"/>
  <c r="M236" i="2"/>
  <c r="L237" i="2"/>
  <c r="M237" i="2"/>
  <c r="L238" i="2"/>
  <c r="M238" i="2"/>
  <c r="L239" i="2"/>
  <c r="M239" i="2"/>
  <c r="L240" i="2"/>
  <c r="M240" i="2"/>
  <c r="L241" i="2"/>
  <c r="M241" i="2"/>
  <c r="L242" i="2"/>
  <c r="M242" i="2"/>
  <c r="L243" i="2"/>
  <c r="M243" i="2"/>
  <c r="L244" i="2"/>
  <c r="M244" i="2"/>
  <c r="L245" i="2"/>
  <c r="M245" i="2"/>
  <c r="P12" i="2"/>
  <c r="L246" i="2"/>
  <c r="M246" i="2"/>
  <c r="L247" i="2"/>
  <c r="M247" i="2"/>
  <c r="L248" i="2"/>
  <c r="M248" i="2"/>
  <c r="L249" i="2"/>
  <c r="M249" i="2"/>
  <c r="L250" i="2"/>
  <c r="M250" i="2"/>
  <c r="L251" i="2"/>
  <c r="M251" i="2"/>
  <c r="L252" i="2"/>
  <c r="M252" i="2"/>
  <c r="L253" i="2"/>
  <c r="M253" i="2"/>
  <c r="L254" i="2"/>
  <c r="M254" i="2"/>
  <c r="L255" i="2"/>
  <c r="M255" i="2"/>
  <c r="L256" i="2"/>
  <c r="M256" i="2"/>
  <c r="L257" i="2"/>
  <c r="M257" i="2"/>
  <c r="L258" i="2"/>
  <c r="M258" i="2"/>
  <c r="L259" i="2"/>
  <c r="M259" i="2"/>
  <c r="L260" i="2"/>
  <c r="M260" i="2"/>
  <c r="L261" i="2"/>
  <c r="M261" i="2"/>
  <c r="L262" i="2"/>
  <c r="M262" i="2"/>
  <c r="L263" i="2"/>
  <c r="M263" i="2"/>
  <c r="L264" i="2"/>
  <c r="M264" i="2"/>
  <c r="L265" i="2"/>
  <c r="M265" i="2"/>
  <c r="L266" i="2"/>
  <c r="M266" i="2"/>
  <c r="L267" i="2"/>
  <c r="M267" i="2"/>
  <c r="L268" i="2"/>
  <c r="M268" i="2"/>
  <c r="L269" i="2"/>
  <c r="M269" i="2"/>
  <c r="L270" i="2"/>
  <c r="M270" i="2"/>
  <c r="L271" i="2"/>
  <c r="M271" i="2"/>
  <c r="L272" i="2"/>
  <c r="M272" i="2"/>
  <c r="L273" i="2"/>
  <c r="M273" i="2"/>
  <c r="L274" i="2"/>
  <c r="M274" i="2"/>
  <c r="L275" i="2"/>
  <c r="M275" i="2"/>
  <c r="L276" i="2"/>
  <c r="M276" i="2"/>
  <c r="L277" i="2"/>
  <c r="M277" i="2"/>
  <c r="P13" i="2"/>
  <c r="L278" i="2"/>
  <c r="M278" i="2"/>
  <c r="L279" i="2"/>
  <c r="M279" i="2"/>
  <c r="L280" i="2"/>
  <c r="M280" i="2"/>
  <c r="L281" i="2"/>
  <c r="M281" i="2"/>
  <c r="L282" i="2"/>
  <c r="M282" i="2"/>
  <c r="L283" i="2"/>
  <c r="M283" i="2"/>
  <c r="L284" i="2"/>
  <c r="M284" i="2"/>
  <c r="L285" i="2"/>
  <c r="M285" i="2"/>
  <c r="L286" i="2"/>
  <c r="M286" i="2"/>
  <c r="L287" i="2"/>
  <c r="M287" i="2"/>
  <c r="L288" i="2"/>
  <c r="M288" i="2"/>
  <c r="L289" i="2"/>
  <c r="M289" i="2"/>
  <c r="L290" i="2"/>
  <c r="M290" i="2"/>
  <c r="L291" i="2"/>
  <c r="M291" i="2"/>
  <c r="L292" i="2"/>
  <c r="M292" i="2"/>
  <c r="L293" i="2"/>
  <c r="M293" i="2"/>
  <c r="L294" i="2"/>
  <c r="M294" i="2"/>
  <c r="L295" i="2"/>
  <c r="M295" i="2"/>
  <c r="L296" i="2"/>
  <c r="M296" i="2"/>
  <c r="L297" i="2"/>
  <c r="M297" i="2"/>
  <c r="L298" i="2"/>
  <c r="M298" i="2"/>
  <c r="L299" i="2"/>
  <c r="M299" i="2"/>
  <c r="L300" i="2"/>
  <c r="M300" i="2"/>
  <c r="L301" i="2"/>
  <c r="M301" i="2"/>
  <c r="L302" i="2"/>
  <c r="M302" i="2"/>
  <c r="L303" i="2"/>
  <c r="M303" i="2"/>
  <c r="L304" i="2"/>
  <c r="M304" i="2"/>
  <c r="L305" i="2"/>
  <c r="M305" i="2"/>
  <c r="L306" i="2"/>
  <c r="M306" i="2"/>
  <c r="L307" i="2"/>
  <c r="M307" i="2"/>
  <c r="L308" i="2"/>
  <c r="M308" i="2"/>
  <c r="L309" i="2"/>
  <c r="M309" i="2"/>
  <c r="P14" i="2"/>
  <c r="L310" i="2"/>
  <c r="M310" i="2"/>
  <c r="L311" i="2"/>
  <c r="M311" i="2"/>
  <c r="L312" i="2"/>
  <c r="M312" i="2"/>
  <c r="L313" i="2"/>
  <c r="M313" i="2"/>
  <c r="L314" i="2"/>
  <c r="M314" i="2"/>
  <c r="L315" i="2"/>
  <c r="M315" i="2"/>
  <c r="L316" i="2"/>
  <c r="M316" i="2"/>
  <c r="L317" i="2"/>
  <c r="M317" i="2"/>
  <c r="L318" i="2"/>
  <c r="M318" i="2"/>
  <c r="L319" i="2"/>
  <c r="M319" i="2"/>
  <c r="L320" i="2"/>
  <c r="M320" i="2"/>
  <c r="L321" i="2"/>
  <c r="M321" i="2"/>
  <c r="L322" i="2"/>
  <c r="M322" i="2"/>
  <c r="L323" i="2"/>
  <c r="M323" i="2"/>
  <c r="L324" i="2"/>
  <c r="M324" i="2"/>
  <c r="L325" i="2"/>
  <c r="M325" i="2"/>
  <c r="L326" i="2"/>
  <c r="M326" i="2"/>
  <c r="L327" i="2"/>
  <c r="M327" i="2"/>
  <c r="L328" i="2"/>
  <c r="M328" i="2"/>
  <c r="L329" i="2"/>
  <c r="M329" i="2"/>
  <c r="L330" i="2"/>
  <c r="M330" i="2"/>
  <c r="L331" i="2"/>
  <c r="M331" i="2"/>
  <c r="L332" i="2"/>
  <c r="M332" i="2"/>
  <c r="L333" i="2"/>
  <c r="M333" i="2"/>
  <c r="L334" i="2"/>
  <c r="M334" i="2"/>
  <c r="L335" i="2"/>
  <c r="M335" i="2"/>
  <c r="L336" i="2"/>
  <c r="M336" i="2"/>
  <c r="L337" i="2"/>
  <c r="M337" i="2"/>
  <c r="L338" i="2"/>
  <c r="M338" i="2"/>
  <c r="L339" i="2"/>
  <c r="M339" i="2"/>
  <c r="L340" i="2"/>
  <c r="M340" i="2"/>
  <c r="L341" i="2"/>
  <c r="M341" i="2"/>
  <c r="P15" i="2"/>
  <c r="L342" i="2"/>
  <c r="M342" i="2"/>
  <c r="L343" i="2"/>
  <c r="M343" i="2"/>
  <c r="L344" i="2"/>
  <c r="M344" i="2"/>
  <c r="L345" i="2"/>
  <c r="M345" i="2"/>
  <c r="L346" i="2"/>
  <c r="M346" i="2"/>
  <c r="L347" i="2"/>
  <c r="M347" i="2"/>
  <c r="L348" i="2"/>
  <c r="M348" i="2"/>
  <c r="L349" i="2"/>
  <c r="M349" i="2"/>
  <c r="L350" i="2"/>
  <c r="M350" i="2"/>
  <c r="L351" i="2"/>
  <c r="M351" i="2"/>
  <c r="L352" i="2"/>
  <c r="M352" i="2"/>
  <c r="L353" i="2"/>
  <c r="M353" i="2"/>
  <c r="L354" i="2"/>
  <c r="M354" i="2"/>
  <c r="L355" i="2"/>
  <c r="M355" i="2"/>
  <c r="L356" i="2"/>
  <c r="M356" i="2"/>
  <c r="L357" i="2"/>
  <c r="M357" i="2"/>
  <c r="L358" i="2"/>
  <c r="M358" i="2"/>
  <c r="L359" i="2"/>
  <c r="M359" i="2"/>
  <c r="L360" i="2"/>
  <c r="M360" i="2"/>
  <c r="L361" i="2"/>
  <c r="M361" i="2"/>
  <c r="L362" i="2"/>
  <c r="M362" i="2"/>
  <c r="L363" i="2"/>
  <c r="M363" i="2"/>
  <c r="L364" i="2"/>
  <c r="M364" i="2"/>
  <c r="L365" i="2"/>
  <c r="M365" i="2"/>
  <c r="L366" i="2"/>
  <c r="M366" i="2"/>
  <c r="L367" i="2"/>
  <c r="M367" i="2"/>
  <c r="L368" i="2"/>
  <c r="M368" i="2"/>
  <c r="L369" i="2"/>
  <c r="M369" i="2"/>
  <c r="M371" i="2"/>
  <c r="P16" i="2"/>
</calcChain>
</file>

<file path=xl/sharedStrings.xml><?xml version="1.0" encoding="utf-8"?>
<sst xmlns="http://schemas.openxmlformats.org/spreadsheetml/2006/main" count="1701" uniqueCount="425">
  <si>
    <t xml:space="preserve">Coin Name </t>
  </si>
  <si>
    <t>Long&amp;Short</t>
  </si>
  <si>
    <t>APE/USDT</t>
  </si>
  <si>
    <t xml:space="preserve">No </t>
  </si>
  <si>
    <t>DOGE/USDT</t>
  </si>
  <si>
    <t>MATIC/USDT</t>
  </si>
  <si>
    <t>700 USD</t>
  </si>
  <si>
    <t xml:space="preserve">3) maximum take profit must 10,000 USD and above </t>
  </si>
  <si>
    <t>800 USD</t>
  </si>
  <si>
    <t>900 USD</t>
  </si>
  <si>
    <t>SHIB/USDT</t>
  </si>
  <si>
    <t>Coin Trade</t>
  </si>
  <si>
    <t>Total</t>
  </si>
  <si>
    <t xml:space="preserve">Total Stop Lost </t>
  </si>
  <si>
    <t>Total Take Profit</t>
  </si>
  <si>
    <t>ETC/USDT</t>
  </si>
  <si>
    <t>Total=</t>
  </si>
  <si>
    <t xml:space="preserve">Total = </t>
  </si>
  <si>
    <t>ATOM/USDT</t>
  </si>
  <si>
    <t>CRV/USDT</t>
  </si>
  <si>
    <t>LINK/USDT</t>
  </si>
  <si>
    <t>UNI/USDT</t>
  </si>
  <si>
    <t>Formula How to setting Robot CoinTech2u</t>
  </si>
  <si>
    <t>New FUTURES AI robot for crypto with HEDGING strategy.100% profit up and down .. Free robot registration</t>
  </si>
  <si>
    <t>NO ACTIVATION fee. only pay gas for trading</t>
  </si>
  <si>
    <t xml:space="preserve">To get Sponsor Bonus need Buy gas 100 USD and get 20% EXTRA = 120 gas fee </t>
  </si>
  <si>
    <t xml:space="preserve">How to Setting </t>
  </si>
  <si>
    <t xml:space="preserve">1. binding API key 🔑 and secret key 🔐 </t>
  </si>
  <si>
    <t xml:space="preserve">2. Home … Future .. searching for coin .. APE/USDT </t>
  </si>
  <si>
    <t xml:space="preserve">3. Setting follow PPT and YouTube </t>
  </si>
  <si>
    <t>All member make big money and very save 8 from 8 layer trading . 💪</t>
  </si>
  <si>
    <t xml:space="preserve">How to setting Please open YouTube </t>
  </si>
  <si>
    <t>1) https://youtu.be/wg2uFPQcdwM</t>
  </si>
  <si>
    <t xml:space="preserve"> 2. https://youtu.be/EsekO-yV8L0</t>
  </si>
  <si>
    <t xml:space="preserve">Telegram : https://t.me/CoinTech2uRobot </t>
  </si>
  <si>
    <t>enough money to make &amp; 7 layer up and &amp; 7  layer Down</t>
  </si>
  <si>
    <t>SOL/USDT</t>
  </si>
  <si>
    <t xml:space="preserve">https://app.cointech2u.com </t>
  </si>
  <si>
    <t xml:space="preserve">https://t.me/CoinTech2uRobot </t>
  </si>
  <si>
    <t>https://youtu.be/wg2uFPQcdwM</t>
  </si>
  <si>
    <t>https://youtu.be/EsekO-yV8L0</t>
  </si>
  <si>
    <t>https://t.me/CoinTech2uChanel</t>
  </si>
  <si>
    <t xml:space="preserve">from </t>
  </si>
  <si>
    <t>capital</t>
  </si>
  <si>
    <t>1 coin</t>
  </si>
  <si>
    <t>2 coin</t>
  </si>
  <si>
    <t>3 coin</t>
  </si>
  <si>
    <t>cover stop lost</t>
  </si>
  <si>
    <t>7 layer</t>
  </si>
  <si>
    <t>Lost</t>
  </si>
  <si>
    <t>x Time</t>
  </si>
  <si>
    <t>order</t>
  </si>
  <si>
    <t>fist</t>
  </si>
  <si>
    <t>4 coin</t>
  </si>
  <si>
    <t>5 coin</t>
  </si>
  <si>
    <t>6 coin</t>
  </si>
  <si>
    <t>7 coin</t>
  </si>
  <si>
    <t>8 coin</t>
  </si>
  <si>
    <t>9 coin</t>
  </si>
  <si>
    <t>10 coin</t>
  </si>
  <si>
    <t xml:space="preserve"> for maximum 9 Layer up and 9 layer Down </t>
  </si>
  <si>
    <t>Total =</t>
  </si>
  <si>
    <t>Robot Setup</t>
  </si>
  <si>
    <t>1st order size</t>
  </si>
  <si>
    <t>Long &amp; Short</t>
  </si>
  <si>
    <t>total take Profit</t>
  </si>
  <si>
    <t>Whether to double the first Long order ( No )</t>
  </si>
  <si>
    <t>Whether to double the first Short order ( No)</t>
  </si>
  <si>
    <t>Change Capital usd/Coin Here</t>
  </si>
  <si>
    <t xml:space="preserve">AI Robot Setting </t>
  </si>
  <si>
    <t>AAVE/USDT</t>
  </si>
  <si>
    <t>first</t>
  </si>
  <si>
    <t>Order</t>
  </si>
  <si>
    <t xml:space="preserve">Capital </t>
  </si>
  <si>
    <t>Coumpounding Calculator</t>
  </si>
  <si>
    <t xml:space="preserve">After 1 years </t>
  </si>
  <si>
    <t xml:space="preserve">month </t>
  </si>
  <si>
    <t xml:space="preserve">Counpounding Balance </t>
  </si>
  <si>
    <t>First Day Capital</t>
  </si>
  <si>
    <t>After 1 Year  Capital ( 365 days)</t>
  </si>
  <si>
    <t xml:space="preserve">average </t>
  </si>
  <si>
    <t>Profit</t>
  </si>
  <si>
    <t xml:space="preserve">Total stop Lost </t>
  </si>
  <si>
    <t>Other Robot</t>
  </si>
  <si>
    <t xml:space="preserve">  Free robot Forever ( No activation Code ) first in the world </t>
  </si>
  <si>
    <t xml:space="preserve"> Daily profit 1% to 7%  </t>
  </si>
  <si>
    <t xml:space="preserve"> Daily profit 1% to 7%</t>
  </si>
  <si>
    <t>..average more 1% daily ( trading up and down)</t>
  </si>
  <si>
    <t>only robot No company manage layer setting</t>
  </si>
  <si>
    <t xml:space="preserve"> Inside This robot have  company money management </t>
  </si>
  <si>
    <t xml:space="preserve">to manage layer auto setting to make no lost and 100% profit </t>
  </si>
  <si>
    <t xml:space="preserve">Monthly 5% to 25% all profit inside Binance &amp; OKEx </t>
  </si>
  <si>
    <t xml:space="preserve">Monthly 20% to 70% all profit inside Binance &amp; OKEx </t>
  </si>
  <si>
    <t xml:space="preserve">First in the world have record 100% profit in 90 days </t>
  </si>
  <si>
    <t xml:space="preserve">No  record 100% profit in 90 days and have lost </t>
  </si>
  <si>
    <t xml:space="preserve">only profit at robot &amp;  PNL  show have day lost </t>
  </si>
  <si>
    <t xml:space="preserve"> pay Robot and  buy Gas ⛽️</t>
  </si>
  <si>
    <t xml:space="preserve">no need pay robot </t>
  </si>
  <si>
    <t>No need monitor Market only first time setting Coin to get daily 1% to 7%</t>
  </si>
  <si>
    <t>No need monitor Market only first time setting Coin</t>
  </si>
  <si>
    <t>Have insurance follow company setting ( 100% save )</t>
  </si>
  <si>
    <t xml:space="preserve"> if you lost 600 usd company pay 50% gas ⛽️ = 300 usd .. </t>
  </si>
  <si>
    <t xml:space="preserve">no bonus  </t>
  </si>
  <si>
    <t>120 usd gas X 5 = 600 USD</t>
  </si>
  <si>
    <t xml:space="preserve"> 300 usd gas X 5 = 1,500 USD</t>
  </si>
  <si>
    <t xml:space="preserve"> 370 usd gas X 5 = 1,950 USD Extra 450 USD </t>
  </si>
  <si>
    <t xml:space="preserve">700 usd gas X 5 =3,500  USD Extra 1,000 USD </t>
  </si>
  <si>
    <t xml:space="preserve">500 usd gas X 5 = 2,500 USD  </t>
  </si>
  <si>
    <t>No  Extra</t>
  </si>
  <si>
    <t>3000 usd gas X 5 = 15,000 USD</t>
  </si>
  <si>
    <t xml:space="preserve">5000 usd gas X 5 = 25,000 USD Extra 10,000 USD </t>
  </si>
  <si>
    <t xml:space="preserve"> 100 usd gas X 5 = 500 USD </t>
  </si>
  <si>
    <t>Buy robot 120 + Minimum trade only 120 usd</t>
  </si>
  <si>
    <t xml:space="preserve">Minimum trade only 120 usd </t>
  </si>
  <si>
    <t xml:space="preserve">first time Min gas ⛽️only 15 usd and min top up 1 usd </t>
  </si>
  <si>
    <t xml:space="preserve">don’t know </t>
  </si>
  <si>
    <t xml:space="preserve"> Bonus every time  buy gas ⛽️ extra 20% to 66.66% </t>
  </si>
  <si>
    <t xml:space="preserve">first in the world robot free give bonus gas </t>
  </si>
  <si>
    <t>Have record 100% win every day 90 days and profit more 200% in 90 days</t>
  </si>
  <si>
    <t>Why you need join CoonTech2u all another robot need buy Robot .. to get 100% profit .</t>
  </si>
  <si>
    <t>Cointech2u   ( Binance &amp; OKEx)</t>
  </si>
  <si>
    <t xml:space="preserve">No. </t>
  </si>
  <si>
    <t xml:space="preserve">https://t.me/CoinTech2uChanel </t>
  </si>
  <si>
    <r>
      <t xml:space="preserve">1)⛽️Buy 100 free (20%)= 20 usd = 120 usd …. </t>
    </r>
    <r>
      <rPr>
        <b/>
        <sz val="11"/>
        <color rgb="FF00B050"/>
        <rFont val="Calibri"/>
        <family val="2"/>
        <scheme val="minor"/>
      </rPr>
      <t>+ 20% Bonus) = 100% Member</t>
    </r>
  </si>
  <si>
    <r>
      <t xml:space="preserve"> 2) ⛽️buy 300 free (30%)=90 usd = 370 usd ..</t>
    </r>
    <r>
      <rPr>
        <b/>
        <sz val="11"/>
        <color rgb="FF00B050"/>
        <rFont val="Calibri"/>
        <family val="2"/>
        <scheme val="minor"/>
      </rPr>
      <t>. + 30% Bonus) = 110% Member</t>
    </r>
  </si>
  <si>
    <r>
      <t xml:space="preserve"> 3)⛽️Buy 500 usd free 200 (40%)usd = 700 usd ...</t>
    </r>
    <r>
      <rPr>
        <b/>
        <sz val="11"/>
        <color rgb="FF00B050"/>
        <rFont val="Calibri"/>
        <family val="2"/>
        <scheme val="minor"/>
      </rPr>
      <t xml:space="preserve"> + 40% Bonus) = 120% Member</t>
    </r>
  </si>
  <si>
    <r>
      <t xml:space="preserve"> 4)⛽️Buy 3000 usd free (66%)=2000 usd = 5000 usd .. </t>
    </r>
    <r>
      <rPr>
        <b/>
        <sz val="11"/>
        <color rgb="FF00B050"/>
        <rFont val="Calibri"/>
        <family val="2"/>
        <scheme val="minor"/>
      </rPr>
      <t>+ 66% Bonus) = 146% Member</t>
    </r>
  </si>
  <si>
    <t>You trade manual have lost , Trade another robot PNL lost plece change free Robot now only chage api Key</t>
  </si>
  <si>
    <t xml:space="preserve">Need pay yearly fee ,RoyalQ= 120 usd yearly </t>
  </si>
  <si>
    <t>( Trading only sport and market up only)</t>
  </si>
  <si>
    <r>
      <t>profit sharing 80% Member &amp;</t>
    </r>
    <r>
      <rPr>
        <b/>
        <sz val="11"/>
        <color rgb="FFFF0000"/>
        <rFont val="Calibri"/>
        <family val="2"/>
        <scheme val="minor"/>
      </rPr>
      <t xml:space="preserve"> -20% company = 80% Member </t>
    </r>
  </si>
  <si>
    <r>
      <rPr>
        <b/>
        <sz val="11"/>
        <color rgb="FF00B050"/>
        <rFont val="Calibri"/>
        <family val="2"/>
        <scheme val="minor"/>
      </rPr>
      <t>don’t have any day lost</t>
    </r>
    <r>
      <rPr>
        <b/>
        <sz val="11"/>
        <color theme="1"/>
        <rFont val="Calibri"/>
        <family val="2"/>
        <scheme val="minor"/>
      </rPr>
      <t xml:space="preserve"> ( only Very Small fee if market not moving)</t>
    </r>
  </si>
  <si>
    <t>( Setting Auto 100% manage from company money management from hongkong)</t>
  </si>
  <si>
    <t>Setting manual not monitor by company same another robot</t>
  </si>
  <si>
    <t>from 300 usd  gas you make profit 5 time 1500 usd .🔥🔥👍👍</t>
  </si>
  <si>
    <r>
      <t>profit sharing 80% Member &amp;( -20% company</t>
    </r>
    <r>
      <rPr>
        <b/>
        <sz val="11"/>
        <color rgb="FF00B050"/>
        <rFont val="Calibri"/>
        <family val="2"/>
        <scheme val="minor"/>
      </rPr>
      <t xml:space="preserve"> + 20% Bonus) = 100% Member </t>
    </r>
  </si>
  <si>
    <r>
      <rPr>
        <b/>
        <sz val="12"/>
        <color rgb="FF00B050"/>
        <rFont val="Calibri"/>
        <family val="2"/>
        <scheme val="minor"/>
      </rPr>
      <t>don’t have any day lost</t>
    </r>
    <r>
      <rPr>
        <b/>
        <sz val="12"/>
        <color theme="1"/>
        <rFont val="Calibri"/>
        <family val="2"/>
        <scheme val="minor"/>
      </rPr>
      <t xml:space="preserve"> ( only Very Small fee if market not moving)</t>
    </r>
  </si>
  <si>
    <r>
      <t>profit sharing 80% Member &amp;( -20% company</t>
    </r>
    <r>
      <rPr>
        <b/>
        <sz val="12"/>
        <color rgb="FF00B050"/>
        <rFont val="Calibri"/>
        <family val="2"/>
        <scheme val="minor"/>
      </rPr>
      <t xml:space="preserve"> + 20% Bonus) = 100% Member </t>
    </r>
  </si>
  <si>
    <r>
      <t xml:space="preserve">1)⛽️Buy 100 free (20%)= 20 usd = 120 usd …. </t>
    </r>
    <r>
      <rPr>
        <b/>
        <sz val="12"/>
        <color rgb="FF00B050"/>
        <rFont val="Calibri"/>
        <family val="2"/>
        <scheme val="minor"/>
      </rPr>
      <t>+ 20% Bonus) = 100% Member</t>
    </r>
  </si>
  <si>
    <r>
      <t xml:space="preserve"> 2) ⛽️buy 300 free (30%)=90 usd = 370 usd ..</t>
    </r>
    <r>
      <rPr>
        <b/>
        <sz val="12"/>
        <color rgb="FF00B050"/>
        <rFont val="Calibri"/>
        <family val="2"/>
        <scheme val="minor"/>
      </rPr>
      <t>. + 30% Bonus) = 110% Member</t>
    </r>
  </si>
  <si>
    <r>
      <t xml:space="preserve"> 3)⛽️Buy 500 usd free 200 (40%)usd = 700 usd ...</t>
    </r>
    <r>
      <rPr>
        <b/>
        <sz val="12"/>
        <color rgb="FF00B050"/>
        <rFont val="Calibri"/>
        <family val="2"/>
        <scheme val="minor"/>
      </rPr>
      <t xml:space="preserve"> + 40% Bonus) = 120% Member</t>
    </r>
  </si>
  <si>
    <r>
      <t xml:space="preserve"> 4)⛽️Buy 3000 usd free (66%)=2000 usd = 5000 usd .. </t>
    </r>
    <r>
      <rPr>
        <b/>
        <sz val="12"/>
        <color rgb="FF00B050"/>
        <rFont val="Calibri"/>
        <family val="2"/>
        <scheme val="minor"/>
      </rPr>
      <t>+ 66% Bonus) = 146% Member</t>
    </r>
  </si>
  <si>
    <t xml:space="preserve">profit sharing 80% Member </t>
  </si>
  <si>
    <t xml:space="preserve">&amp; -20% company = 80% Member </t>
  </si>
  <si>
    <t>Perlu membayar biaya tahunan, RoyalQ= 120 usd tahunan</t>
  </si>
  <si>
    <t>lainnya =100 usd yerly, 50 usd yerly , mothly sewa</t>
  </si>
  <si>
    <t xml:space="preserve"> Keuntungan harian 1% hingga 7%</t>
  </si>
  <si>
    <t xml:space="preserve"> ..rata-rata dibawah 1% stading sport up saja</t>
  </si>
  <si>
    <t>hanya robot Tidak ada perusahaan yang mengelola pengaturan lapisan</t>
  </si>
  <si>
    <t>(tidak peduli Anda menang atau kalah)</t>
  </si>
  <si>
    <t>Tidak Rekam 100% menang karena Kalah</t>
  </si>
  <si>
    <t>Bulanan 5% hingga 25% semua keuntungan di dalam Binance &amp; OKEx</t>
  </si>
  <si>
    <t>(Perdagangan hanya olahraga dan pasarkan saja)</t>
  </si>
  <si>
    <t>Tidak ada rekor untung 100% dalam 90 hari dan telah kalah</t>
  </si>
  <si>
    <t>hanya untung di acara robot &amp; PNL yang kehilangan hari</t>
  </si>
  <si>
    <t xml:space="preserve"> bayar Robot dan beli Gas ⛽️</t>
  </si>
  <si>
    <t xml:space="preserve"> pembagian keuntungan 20% jaringan &amp; 80% pedagang</t>
  </si>
  <si>
    <t>Tidak perlu memantau Pasar hanya untuk pertama kali menyetel Koin</t>
  </si>
  <si>
    <t>waktu yang sama perlu mengubah pengaturan dan memantau pasar</t>
  </si>
  <si>
    <t xml:space="preserve"> Tanpa Asuransi Tanpa Garansi</t>
  </si>
  <si>
    <t>tidak ada bonus</t>
  </si>
  <si>
    <t>bagi hasil 80% Anggota</t>
  </si>
  <si>
    <t>&amp; -20% perusahaan = 80% Anggota</t>
  </si>
  <si>
    <t xml:space="preserve"> Gas 100 usd X 5 = 500 USD</t>
  </si>
  <si>
    <t>Tanpa Ekstra</t>
  </si>
  <si>
    <t xml:space="preserve"> Gas 300 usd X 5 = 1.500 USD</t>
  </si>
  <si>
    <t>Gas 500 usd X 5 = 2.500 USD</t>
  </si>
  <si>
    <t>Gas 3000 usd X 5 = 15.000 USD</t>
  </si>
  <si>
    <t>Perdagangan otomatis hanya 24 jam Pengaturan waktu pertama 🔥</t>
  </si>
  <si>
    <t>Beli robot 120 + Minimal perdagangan hanya 120 usd</t>
  </si>
  <si>
    <t>biaya tambahan robot (minuman 240 usd)</t>
  </si>
  <si>
    <t>pertama kali Min gas ⛽️hanya 15 usd dan min top up 1 usd</t>
  </si>
  <si>
    <t>dan lock gas 10 usd tidak bisa withdraw semua sampai 0 balance</t>
  </si>
  <si>
    <t>tidak tahu</t>
  </si>
  <si>
    <t>longin dengan web, android dan IOS</t>
  </si>
  <si>
    <t>Robot gratis Selamanya ( Tanpa Kode aktivasi ) pertama di dunia</t>
  </si>
  <si>
    <t>jaringan robot gratis...Punya gratis kenapa harus bayar?!!</t>
  </si>
  <si>
    <t>..rata-rata lebih 1% setiap hari (perdagangan naik dan turun)</t>
  </si>
  <si>
    <t xml:space="preserve"> Di dalam robot ini ada pengelolaan uang perusahaan</t>
  </si>
  <si>
    <t>untuk mengelola pengaturan lapisan otomatis agar tidak rugi dan untung 100%.</t>
  </si>
  <si>
    <t>Bulanan 20% hingga 70% semua keuntungan di dalam Binance &amp; OKEx</t>
  </si>
  <si>
    <t>(Perdagangan Masa Depan dan pasar naik turun)</t>
  </si>
  <si>
    <t>Pertama di dunia memiliki rekor keuntungan 100% dalam 90 hari</t>
  </si>
  <si>
    <t>tidak ada hari yang hilang (hanya biaya Sangat Kecil jika pasar tidak bergerak)</t>
  </si>
  <si>
    <t>tidak perlu membayar robot</t>
  </si>
  <si>
    <t xml:space="preserve">  Hanya beli Gas ⛽️ bagi hasil 20% jaringan &amp; 80% pedagang</t>
  </si>
  <si>
    <t>( Setting Auto 100% manage dari company money management dari hongkong)</t>
  </si>
  <si>
    <t>(Perdagangan perusahaan yang sangat profesional tanpa kehilangan &amp; 100% menang)</t>
  </si>
  <si>
    <t>Setting manual tidak dipantau oleh perusahaan sama robot lain</t>
  </si>
  <si>
    <t>Memiliki asuransi mengikuti pengaturan perusahaan ( 100% hemat )</t>
  </si>
  <si>
    <t xml:space="preserve"> Bonus setiap beli bensin ⛽️ ekstra 20% jadi 66,66%</t>
  </si>
  <si>
    <t>pertama di dunia robot gratis memberikan bonus gas</t>
  </si>
  <si>
    <t>bagi hasil 80% Anggota &amp;( -20% perusahaan + 20% Bonus) = 100% Anggota</t>
  </si>
  <si>
    <t>1)⛽️Beli 100 gratis (20%)= 20 usd = 120 usd…. + 20% Bonus) = 100% Anggota</t>
  </si>
  <si>
    <t>Gas 120 usd X 5 = 600 USD</t>
  </si>
  <si>
    <t xml:space="preserve"> 2) ⛽️beli 300 gratis (30%) = 90 usd = 370 usd ... + 30% Bonus) = 110% Anggota</t>
  </si>
  <si>
    <t xml:space="preserve"> Gas 370 usd X 5 = 1.950 USD Ekstra 450 USD</t>
  </si>
  <si>
    <t xml:space="preserve"> 3)⛽️Beli 500 usd gratis 200 (40%) usd = 700 usd ... + 40% Bonus) = 120% Anggota</t>
  </si>
  <si>
    <t>Gas 700 usd X 5 =3.500 USD Ekstra 1.000 USD</t>
  </si>
  <si>
    <t xml:space="preserve"> 4)⛽️Beli 3000 usd gratis (66%) = 2000 usd = 5000 usd .. + 66% Bonus) = 146% Anggota</t>
  </si>
  <si>
    <t>Gas 5.000 usd X 5 = 25.000 USD Ekstra 10.000 USD</t>
  </si>
  <si>
    <t xml:space="preserve"> Perdagangan otomatis hanya 24 jam Pengaturan waktu pertama 🔥</t>
  </si>
  <si>
    <t>Minimal perdagangan hanya 120 usd</t>
  </si>
  <si>
    <t>dan semua gas dapat menarik 100% hingga saldo 0</t>
  </si>
  <si>
    <t>Setiap hari Zoom kelas online silakan kunjungi</t>
  </si>
  <si>
    <t>masuk dengan web: https://app.cointech2u.com , android dan iOS</t>
  </si>
  <si>
    <t>Tidak perlu memantau Pasar hanya pertama kali menyetel Koin</t>
  </si>
  <si>
    <t xml:space="preserve"> untuk mendapatkan 1% hingga 7% setiap hari</t>
  </si>
  <si>
    <t>dan untung lebih banyak 200% dalam 90 hari</t>
  </si>
  <si>
    <t xml:space="preserve">Memiliki rekor 100% menang setiap hari 90 hari </t>
  </si>
  <si>
    <t>Mengapa Anda perlu bergabung dengan CoonTech2u, semua robot lain perlu membeli Robot .. untuk mendapatkan keuntungan 100%.</t>
  </si>
  <si>
    <t>Manual perdagangan Anda telah kalah, Perdagangkan robot lain PNL hilang, ganti Robot gratis sekarang hanya ubah Kunci api</t>
  </si>
  <si>
    <t xml:space="preserve">Total fist order </t>
  </si>
  <si>
    <t>Min first order 12</t>
  </si>
  <si>
    <t xml:space="preserve">First order </t>
  </si>
  <si>
    <t xml:space="preserve">Total </t>
  </si>
  <si>
    <t>2 years</t>
  </si>
  <si>
    <t>1 year</t>
  </si>
  <si>
    <r>
      <t xml:space="preserve"> 3)⛽️Buy 500 usd free 200 (40%)usd = 700 usd ...</t>
    </r>
    <r>
      <rPr>
        <b/>
        <sz val="11"/>
        <color rgb="FF00B050"/>
        <rFont val="Calibri"/>
        <family val="2"/>
        <scheme val="minor"/>
      </rPr>
      <t xml:space="preserve"> + 40% Bonus) = 120% </t>
    </r>
    <r>
      <rPr>
        <b/>
        <sz val="9"/>
        <color rgb="FF00B050"/>
        <rFont val="Calibri"/>
        <family val="2"/>
        <scheme val="minor"/>
      </rPr>
      <t>Member</t>
    </r>
  </si>
  <si>
    <r>
      <t xml:space="preserve"> 4)⛽️Buy 3000 usd free (66%)=2000 usd = 5000 usd . </t>
    </r>
    <r>
      <rPr>
        <b/>
        <sz val="11"/>
        <color rgb="FF00B050"/>
        <rFont val="Calibri"/>
        <family val="2"/>
        <scheme val="minor"/>
      </rPr>
      <t xml:space="preserve">+ 66% Bonus) </t>
    </r>
  </si>
  <si>
    <t>= 146% Member</t>
  </si>
  <si>
    <t>first order example</t>
  </si>
  <si>
    <t>12 usdt to 13 usdt</t>
  </si>
  <si>
    <t>120 usd to 130 usd</t>
  </si>
  <si>
    <t>( 8% x USDT/coin)</t>
  </si>
  <si>
    <t>example you have 1000 usd …only 80% from 1000 = 80 usd</t>
  </si>
  <si>
    <t>( first order X 40 time)</t>
  </si>
  <si>
    <t xml:space="preserve">account only for testing how robot working </t>
  </si>
  <si>
    <t>8%=10</t>
  </si>
  <si>
    <t xml:space="preserve">3.3%%= 10 usd </t>
  </si>
  <si>
    <t xml:space="preserve">5%= 20 usd </t>
  </si>
  <si>
    <t>4%= 16 +4=20</t>
  </si>
  <si>
    <t xml:space="preserve">5%= 30 usd </t>
  </si>
  <si>
    <t xml:space="preserve">5%= 35+1=36 usd </t>
  </si>
  <si>
    <t xml:space="preserve">5%= 40 usd </t>
  </si>
  <si>
    <t xml:space="preserve">5.5%= 50 usd </t>
  </si>
  <si>
    <t xml:space="preserve">6%= 60 usd </t>
  </si>
  <si>
    <t xml:space="preserve">6%= 66 usd </t>
  </si>
  <si>
    <t xml:space="preserve">6%= 77 usd </t>
  </si>
  <si>
    <t>40 Time first order</t>
  </si>
  <si>
    <t>( Need increase More money to cover until 40 Time stop lost=  300 usd )</t>
  </si>
  <si>
    <t xml:space="preserve">6.5%= 84 usd </t>
  </si>
  <si>
    <t xml:space="preserve">6.5%= 91 usd </t>
  </si>
  <si>
    <t>Total coin = 10</t>
  </si>
  <si>
    <t>6.5% = 97.5</t>
  </si>
  <si>
    <t>Total coin = 9</t>
  </si>
  <si>
    <t xml:space="preserve">8% =  240 </t>
  </si>
  <si>
    <t>8*%</t>
  </si>
  <si>
    <t>SHISHI/USDT</t>
  </si>
  <si>
    <t>CHZ/USDT</t>
  </si>
  <si>
    <t>8% =  400</t>
  </si>
  <si>
    <t>SAND/USDT</t>
  </si>
  <si>
    <t>NEAR/USDT</t>
  </si>
  <si>
    <t>XRP/USDT</t>
  </si>
  <si>
    <t>Total coin = 13</t>
  </si>
  <si>
    <t>TRX/USDT</t>
  </si>
  <si>
    <t>ADA/USDT</t>
  </si>
  <si>
    <t>LTC/USDT</t>
  </si>
  <si>
    <t>8% =  800</t>
  </si>
  <si>
    <t xml:space="preserve">LAVERAGE </t>
  </si>
  <si>
    <t xml:space="preserve">10 FOR SOLANA </t>
  </si>
  <si>
    <t>Total coin = 20</t>
  </si>
  <si>
    <t>First order 8% from 125usd = 10 USD</t>
  </si>
  <si>
    <t>125 x 8% = 10 usd first order</t>
  </si>
  <si>
    <t>DOT/USDT</t>
  </si>
  <si>
    <t xml:space="preserve">Max ape and </t>
  </si>
  <si>
    <t xml:space="preserve">for </t>
  </si>
  <si>
    <t xml:space="preserve">8% = </t>
  </si>
  <si>
    <t xml:space="preserve">CHZ max = 25 usd </t>
  </si>
  <si>
    <t xml:space="preserve">need change to </t>
  </si>
  <si>
    <t xml:space="preserve">for max 100K </t>
  </si>
  <si>
    <t xml:space="preserve">for Success Team Only Please Don’t Trade FIL/USDT </t>
  </si>
  <si>
    <t>from 120 usd  gas you make profit 5 time 600 usd .🔥🔥👍👍</t>
  </si>
  <si>
    <t xml:space="preserve"> Pertama di dunia. pesanan pertama 10 usd. Berhenti kalah x 30 kali = 600 usd</t>
  </si>
  <si>
    <t>dari 120 usd gas Anda mendapat untung 5 kali 600 usd .🔥🔥👍👍</t>
  </si>
  <si>
    <t xml:space="preserve"> jika Anda kehilangan terkena stop lost 400 usd, perusahaan membayar 30% gas ⛽️ = 300 usd</t>
  </si>
  <si>
    <t>https://www.thecalculatorsite.com/finance/calculators/compoundinterestcalculator.php</t>
  </si>
  <si>
    <t>BNB/USDT</t>
  </si>
  <si>
    <t>Change</t>
  </si>
  <si>
    <t>- 10% for active coin 600 - 60 =540 USDT</t>
  </si>
  <si>
    <t>extra 10% for super Active coin ( 600 +10%)= 880</t>
  </si>
  <si>
    <t>- 10% for active coin 600 - 60 =720 USDT</t>
  </si>
  <si>
    <t>Extra 10% for super Active coin ( 600 +10%)= 660</t>
  </si>
  <si>
    <t>BCH/USDT</t>
  </si>
  <si>
    <t>AVAX/USDT</t>
  </si>
  <si>
    <t xml:space="preserve">6.5%= 130 usd </t>
  </si>
  <si>
    <t xml:space="preserve">extra 10% for super Active coin </t>
  </si>
  <si>
    <t xml:space="preserve">- 10% for active coin </t>
  </si>
  <si>
    <t>1) 8 % from total trading coin ( example 300 usd x 8%= 24 usd )   24 usd/(Doge/USDT)</t>
  </si>
  <si>
    <t>Stop Lost Must 40 Time from First Order</t>
  </si>
  <si>
    <t>special</t>
  </si>
  <si>
    <t>Normal</t>
  </si>
  <si>
    <t>No coins</t>
  </si>
  <si>
    <t>Coin Name</t>
  </si>
  <si>
    <t>Stop Lost</t>
  </si>
  <si>
    <t>Take Profit</t>
  </si>
  <si>
    <t xml:space="preserve">Extra 10% for super Active coin </t>
  </si>
  <si>
    <t xml:space="preserve">Capital = </t>
  </si>
  <si>
    <t>aave</t>
  </si>
  <si>
    <t>avax</t>
  </si>
  <si>
    <t>Okex Oeder Limit</t>
  </si>
  <si>
    <t>Pairs</t>
  </si>
  <si>
    <t>Minimum Order</t>
  </si>
  <si>
    <t>APE</t>
  </si>
  <si>
    <t>CRV</t>
  </si>
  <si>
    <t>UNI</t>
  </si>
  <si>
    <t>SUSHI</t>
  </si>
  <si>
    <t>LINK</t>
  </si>
  <si>
    <t>SAND</t>
  </si>
  <si>
    <t>AAVE</t>
  </si>
  <si>
    <t>DOT</t>
  </si>
  <si>
    <t>CHZ</t>
  </si>
  <si>
    <t>FIL</t>
  </si>
  <si>
    <t>MATIC</t>
  </si>
  <si>
    <t>EOS</t>
  </si>
  <si>
    <t>ATOM</t>
  </si>
  <si>
    <t>BCH</t>
  </si>
  <si>
    <t>1000SHIB</t>
  </si>
  <si>
    <t>SOL</t>
  </si>
  <si>
    <t>NEAR</t>
  </si>
  <si>
    <t>ADA</t>
  </si>
  <si>
    <t>XRP</t>
  </si>
  <si>
    <t>DOGE</t>
  </si>
  <si>
    <t>LTC</t>
  </si>
  <si>
    <t>ETH</t>
  </si>
  <si>
    <t>ETC</t>
  </si>
  <si>
    <t>BTC</t>
  </si>
  <si>
    <t>NO</t>
  </si>
  <si>
    <t>CAPITAL</t>
  </si>
  <si>
    <t>Total First Order 8% =</t>
  </si>
  <si>
    <t>Extra 10% =</t>
  </si>
  <si>
    <t>Reduce -10%=</t>
  </si>
  <si>
    <t>every Coin =</t>
  </si>
  <si>
    <t>Stop Lost=</t>
  </si>
  <si>
    <t xml:space="preserve">Stop Lost= </t>
  </si>
  <si>
    <t>&lt;&lt;&lt; Please Chance This Only</t>
  </si>
  <si>
    <t xml:space="preserve">Auto calculate All </t>
  </si>
  <si>
    <t>min 3000 USD</t>
  </si>
  <si>
    <t>SUSHI/USDT</t>
  </si>
  <si>
    <t xml:space="preserve">28k and above </t>
  </si>
  <si>
    <t>Maximum 28k</t>
  </si>
  <si>
    <t>More 28K use another table</t>
  </si>
  <si>
    <t>min 28,000 USD</t>
  </si>
  <si>
    <t>Stop lost=</t>
  </si>
  <si>
    <t>Trade 22 Coins</t>
  </si>
  <si>
    <t>Trade 20 Coins</t>
  </si>
  <si>
    <t>Ai strategy to</t>
  </si>
  <si>
    <t xml:space="preserve">Millionaire Strategy </t>
  </si>
  <si>
    <t xml:space="preserve">This robot can make 1% to 7% daily auto trade example 1000 usd capital can withdrawal every day 10 usd to 70 usd </t>
  </si>
  <si>
    <t xml:space="preserve">App download </t>
  </si>
  <si>
    <t xml:space="preserve">For iOS need go setting 1) general .2) VPN &amp; Device Management 3) Cointech2u click download </t>
  </si>
  <si>
    <t xml:space="preserve">sushi 100 usd </t>
  </si>
  <si>
    <t>millionaire Strategy</t>
  </si>
  <si>
    <t xml:space="preserve">for leverage 20 </t>
  </si>
  <si>
    <t xml:space="preserve">leverage 10 </t>
  </si>
  <si>
    <t>You will get very big profit because all use leverage 20 at Binance future .. 300 usd X 20 leverage = 6000 usd ..</t>
  </si>
  <si>
    <t xml:space="preserve"> all member very save enough to auto Make layer trading 7 layer up( first order $30, no2=$60,no3=$120,no4=$240,No5=$480,No 6=$960,No7=$1,920,  and 7 layer down </t>
  </si>
  <si>
    <t>Telegram Chanel</t>
  </si>
  <si>
    <t>After register please Change Your registration link and phone no send to Your all media , WhatsApp , telegram , YouTube , TikTok , Twitter and all media .</t>
  </si>
  <si>
    <t>You trade manual have lost , Trade another robot PNL lost place change free Robot now only change api Key</t>
  </si>
  <si>
    <t>other =100 usd yearly, 50 usd yearly , monthly rental</t>
  </si>
  <si>
    <t xml:space="preserve">free robot networking...Have free why need pay ?!! </t>
  </si>
  <si>
    <t xml:space="preserve"> ..average bellow 1%  stating sport up only</t>
  </si>
  <si>
    <t>( don't care you win or lost )</t>
  </si>
  <si>
    <t xml:space="preserve">No Record 100% win because have Lost </t>
  </si>
  <si>
    <t>( Trading Future  and market up and Down)</t>
  </si>
  <si>
    <t xml:space="preserve"> profit sharing 20% networking  &amp; 80% traders </t>
  </si>
  <si>
    <t xml:space="preserve">  Only buy Gas ⛽️ profit sharing 20% networking  &amp; 80% traders </t>
  </si>
  <si>
    <t>same time need change setting and monitor market</t>
  </si>
  <si>
    <t>(Very Professional company trade no lost &amp; 100% win )</t>
  </si>
  <si>
    <t xml:space="preserve"> No Insurance no Guaranty </t>
  </si>
  <si>
    <t xml:space="preserve"> First in the world. first order 20 usd . Stop lost x 30 time = 600 usd </t>
  </si>
  <si>
    <t>Auto trade 24 hours only First time setting 🔥</t>
  </si>
  <si>
    <t xml:space="preserve"> Auto trade 24 hours only First time setting 🔥</t>
  </si>
  <si>
    <t xml:space="preserve">extra robot charge (minimum  240 usd) </t>
  </si>
  <si>
    <r>
      <t>and</t>
    </r>
    <r>
      <rPr>
        <b/>
        <sz val="11"/>
        <color rgb="FFFF0000"/>
        <rFont val="Calibri"/>
        <family val="2"/>
        <scheme val="minor"/>
      </rPr>
      <t xml:space="preserve"> lock gas 10 usd cannot withdraw all until 0 balance</t>
    </r>
  </si>
  <si>
    <r>
      <t xml:space="preserve">and </t>
    </r>
    <r>
      <rPr>
        <b/>
        <sz val="11"/>
        <color rgb="FF00B050"/>
        <rFont val="Calibri"/>
        <family val="2"/>
        <scheme val="minor"/>
      </rPr>
      <t xml:space="preserve">all gas can withdraw 100% until 0 balance </t>
    </r>
  </si>
  <si>
    <t xml:space="preserve">Every day online class Zoom please go to </t>
  </si>
  <si>
    <t>login with web, android and IOS</t>
  </si>
  <si>
    <t>login with web: https://app.cointech2u.com , android and IOS</t>
  </si>
  <si>
    <t xml:space="preserve">leverage 1 spot trade up trend only </t>
  </si>
  <si>
    <t xml:space="preserve">leverage  standard 20 time you can change to leverage 1 and trading same sport </t>
  </si>
  <si>
    <t xml:space="preserve">and can trading Up and down </t>
  </si>
  <si>
    <t>All Member can compounding profit.. Need increase first order &amp; Stop Least</t>
  </si>
  <si>
    <t xml:space="preserve">warning only 8% ( maximum all first order 80 usd ..= 5coins= 20+20+20+20=80 usd </t>
  </si>
  <si>
    <t xml:space="preserve">2) Min 10 usd for first order and above </t>
  </si>
  <si>
    <t xml:space="preserve">4) focus 300 USD/ coin and  maximum 10 coin  and increase fist order up to 8% from capital/coin   </t>
  </si>
  <si>
    <t>Special setting for Solana coin if you want to trade  only change leverage  x 10 Time</t>
  </si>
  <si>
    <t>5) you can choice by your self what coin want to trade not more 8% for total first order</t>
  </si>
  <si>
    <t xml:space="preserve">Leverage </t>
  </si>
  <si>
    <t>Position</t>
  </si>
  <si>
    <t xml:space="preserve">only transfer 15 usd for do networking only </t>
  </si>
  <si>
    <t xml:space="preserve">Change Ai strategy to millionaire Strategy </t>
  </si>
  <si>
    <t>Types  of strategy</t>
  </si>
  <si>
    <t>Millionaire Strategy</t>
  </si>
  <si>
    <t xml:space="preserve">leverage </t>
  </si>
  <si>
    <t xml:space="preserve">Position </t>
  </si>
  <si>
    <t xml:space="preserve">How to Compounding </t>
  </si>
  <si>
    <t xml:space="preserve">Profit 10 usd increase </t>
  </si>
  <si>
    <t xml:space="preserve">confirm </t>
  </si>
  <si>
    <t>125 USD/coin    X 20 Leverage = 2500 USD</t>
  </si>
  <si>
    <t>Cross margin maximum use 40 time first order = 400 USD</t>
  </si>
  <si>
    <t>10 usd Small from2500 USD Leverage</t>
  </si>
  <si>
    <t xml:space="preserve">Robot always make profit up and down market </t>
  </si>
  <si>
    <t xml:space="preserve">total Stop </t>
  </si>
  <si>
    <t>This Formula for Millionaire Strategy</t>
  </si>
  <si>
    <t xml:space="preserve">How to setting first select Millionaire Strategy </t>
  </si>
  <si>
    <t xml:space="preserve">Target 1% to 7% Daily &amp; Monthly 20% to 70% </t>
  </si>
  <si>
    <t xml:space="preserve">Formula special Setting Success Team </t>
  </si>
  <si>
    <t>Total first order  20 Coins=</t>
  </si>
  <si>
    <t xml:space="preserve">First order Every Coin Please follow Table an auto calculate </t>
  </si>
  <si>
    <t>First order setting Every Coin =</t>
  </si>
  <si>
    <t>Leverage</t>
  </si>
  <si>
    <t xml:space="preserve"> First in the world. first order 10 usd . Stop lost x 40 time = 400 usd </t>
  </si>
  <si>
    <t xml:space="preserve"> if you touch stop lost 400 usd company pay 30% gas ⛽️ = 120 usd .. </t>
  </si>
  <si>
    <r>
      <t>and</t>
    </r>
    <r>
      <rPr>
        <b/>
        <sz val="12"/>
        <color rgb="FFFF0000"/>
        <rFont val="Calibri"/>
        <family val="2"/>
        <scheme val="minor"/>
      </rPr>
      <t xml:space="preserve"> lock gas 10 usd cannot withdraw all until 0 balance</t>
    </r>
  </si>
  <si>
    <r>
      <t xml:space="preserve">and </t>
    </r>
    <r>
      <rPr>
        <b/>
        <sz val="12"/>
        <color rgb="FF00B050"/>
        <rFont val="Calibri"/>
        <family val="2"/>
        <scheme val="minor"/>
      </rPr>
      <t xml:space="preserve">all gas can withdraw 100% until 0 balance </t>
    </r>
  </si>
  <si>
    <t>AND SUSHI</t>
  </si>
  <si>
    <t>EOS/USDT</t>
  </si>
  <si>
    <t>Balance from Maximum Order APE ( 100 usd ) AND SUSHI( 100 USD)  =</t>
  </si>
  <si>
    <t>Please Open this youtube to setting  https://youtu.be/gW61atrLhEk</t>
  </si>
  <si>
    <t>For Special setting please go to youtube https://youtu.be/KYU-K6RfFOk</t>
  </si>
  <si>
    <t xml:space="preserve">Maximum order laverage </t>
  </si>
  <si>
    <t xml:space="preserve">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</si>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</sst>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_);\(&quot;$&quot;#,##0.0\)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" fillId="0" borderId="0" xfId="1" applyAlignment="1">
      <alignment horizontal="left"/>
    </xf>
    <xf numFmtId="9" fontId="1" fillId="0" borderId="0" xfId="0" applyNumberFormat="1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9" fontId="1" fillId="3" borderId="0" xfId="0" applyNumberFormat="1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3" xfId="0" applyFont="1" applyBorder="1" applyAlignment="1">
      <alignment horizontal="left"/>
    </xf>
    <xf numFmtId="0" fontId="2" fillId="0" borderId="13" xfId="0" applyFont="1" applyBorder="1"/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center"/>
    </xf>
    <xf numFmtId="43" fontId="1" fillId="0" borderId="3" xfId="2" applyFont="1" applyBorder="1" applyAlignment="1">
      <alignment horizontal="center"/>
    </xf>
    <xf numFmtId="43" fontId="1" fillId="0" borderId="6" xfId="2" applyFont="1" applyBorder="1" applyAlignment="1">
      <alignment horizontal="center"/>
    </xf>
    <xf numFmtId="43" fontId="1" fillId="0" borderId="8" xfId="2" applyFont="1" applyBorder="1" applyAlignment="1">
      <alignment horizontal="center"/>
    </xf>
    <xf numFmtId="42" fontId="2" fillId="6" borderId="13" xfId="4" applyNumberFormat="1" applyFont="1" applyFill="1" applyBorder="1" applyAlignment="1">
      <alignment horizontal="center"/>
    </xf>
    <xf numFmtId="44" fontId="2" fillId="6" borderId="12" xfId="3" applyFont="1" applyFill="1" applyBorder="1"/>
    <xf numFmtId="3" fontId="1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43" fontId="1" fillId="6" borderId="3" xfId="2" applyFont="1" applyFill="1" applyBorder="1" applyAlignment="1">
      <alignment horizontal="center"/>
    </xf>
    <xf numFmtId="43" fontId="1" fillId="6" borderId="8" xfId="2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right"/>
    </xf>
    <xf numFmtId="43" fontId="1" fillId="6" borderId="6" xfId="2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left"/>
    </xf>
    <xf numFmtId="43" fontId="1" fillId="7" borderId="2" xfId="2" applyFont="1" applyFill="1" applyBorder="1" applyAlignment="1">
      <alignment horizontal="center"/>
    </xf>
    <xf numFmtId="43" fontId="1" fillId="7" borderId="0" xfId="2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8" fillId="0" borderId="0" xfId="0" applyFont="1"/>
    <xf numFmtId="43" fontId="8" fillId="0" borderId="0" xfId="2" applyFont="1"/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44" fontId="2" fillId="6" borderId="0" xfId="0" applyNumberFormat="1" applyFont="1" applyFill="1" applyAlignment="1">
      <alignment horizont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3" fillId="0" borderId="2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13" fillId="0" borderId="1" xfId="0" applyFont="1" applyBorder="1"/>
    <xf numFmtId="0" fontId="13" fillId="0" borderId="7" xfId="0" applyFont="1" applyBorder="1"/>
    <xf numFmtId="0" fontId="13" fillId="0" borderId="8" xfId="0" applyFont="1" applyBorder="1"/>
    <xf numFmtId="0" fontId="12" fillId="0" borderId="0" xfId="0" applyFont="1"/>
    <xf numFmtId="0" fontId="8" fillId="0" borderId="9" xfId="0" applyFont="1" applyBorder="1"/>
    <xf numFmtId="0" fontId="8" fillId="0" borderId="1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0" fontId="12" fillId="0" borderId="2" xfId="0" applyFont="1" applyBorder="1"/>
    <xf numFmtId="0" fontId="13" fillId="0" borderId="4" xfId="0" applyFont="1" applyBorder="1"/>
    <xf numFmtId="0" fontId="12" fillId="0" borderId="5" xfId="0" applyFont="1" applyBorder="1"/>
    <xf numFmtId="0" fontId="13" fillId="0" borderId="3" xfId="0" applyFont="1" applyBorder="1"/>
    <xf numFmtId="0" fontId="8" fillId="0" borderId="11" xfId="0" applyFont="1" applyBorder="1"/>
    <xf numFmtId="0" fontId="14" fillId="0" borderId="0" xfId="0" applyFont="1"/>
    <xf numFmtId="0" fontId="1" fillId="0" borderId="1" xfId="0" applyFont="1" applyBorder="1"/>
    <xf numFmtId="0" fontId="2" fillId="0" borderId="2" xfId="0" applyFont="1" applyBorder="1"/>
    <xf numFmtId="0" fontId="9" fillId="0" borderId="3" xfId="0" applyFont="1" applyBorder="1"/>
    <xf numFmtId="0" fontId="1" fillId="0" borderId="7" xfId="0" applyFont="1" applyBorder="1"/>
    <xf numFmtId="0" fontId="1" fillId="0" borderId="4" xfId="0" applyFont="1" applyBorder="1"/>
    <xf numFmtId="0" fontId="9" fillId="0" borderId="8" xfId="0" applyFont="1" applyBorder="1"/>
    <xf numFmtId="0" fontId="2" fillId="0" borderId="5" xfId="0" applyFont="1" applyBorder="1"/>
    <xf numFmtId="0" fontId="9" fillId="0" borderId="6" xfId="0" applyFont="1" applyBorder="1"/>
    <xf numFmtId="0" fontId="2" fillId="0" borderId="1" xfId="0" applyFont="1" applyBorder="1"/>
    <xf numFmtId="0" fontId="2" fillId="0" borderId="7" xfId="0" applyFont="1" applyBorder="1"/>
    <xf numFmtId="0" fontId="14" fillId="0" borderId="1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6" borderId="0" xfId="0" applyFont="1" applyFill="1"/>
    <xf numFmtId="9" fontId="8" fillId="6" borderId="15" xfId="0" applyNumberFormat="1" applyFont="1" applyFill="1" applyBorder="1"/>
    <xf numFmtId="0" fontId="8" fillId="6" borderId="15" xfId="0" applyFont="1" applyFill="1" applyBorder="1"/>
    <xf numFmtId="165" fontId="8" fillId="6" borderId="0" xfId="0" applyNumberFormat="1" applyFont="1" applyFill="1"/>
    <xf numFmtId="2" fontId="8" fillId="6" borderId="14" xfId="0" applyNumberFormat="1" applyFont="1" applyFill="1" applyBorder="1"/>
    <xf numFmtId="0" fontId="8" fillId="6" borderId="14" xfId="0" applyFont="1" applyFill="1" applyBorder="1"/>
    <xf numFmtId="0" fontId="8" fillId="0" borderId="0" xfId="0" applyFont="1" applyAlignment="1">
      <alignment horizontal="right"/>
    </xf>
    <xf numFmtId="165" fontId="8" fillId="0" borderId="0" xfId="0" applyNumberFormat="1" applyFont="1"/>
    <xf numFmtId="2" fontId="8" fillId="0" borderId="0" xfId="0" applyNumberFormat="1" applyFont="1"/>
    <xf numFmtId="0" fontId="8" fillId="7" borderId="0" xfId="0" applyFont="1" applyFill="1"/>
    <xf numFmtId="165" fontId="8" fillId="7" borderId="0" xfId="0" applyNumberFormat="1" applyFont="1" applyFill="1"/>
    <xf numFmtId="2" fontId="8" fillId="7" borderId="0" xfId="0" applyNumberFormat="1" applyFont="1" applyFill="1"/>
    <xf numFmtId="43" fontId="8" fillId="7" borderId="0" xfId="2" applyFont="1" applyFill="1"/>
    <xf numFmtId="43" fontId="13" fillId="0" borderId="0" xfId="2" applyFont="1"/>
    <xf numFmtId="0" fontId="13" fillId="0" borderId="7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13" fillId="6" borderId="7" xfId="0" applyFont="1" applyFill="1" applyBorder="1"/>
    <xf numFmtId="0" fontId="13" fillId="6" borderId="7" xfId="0" applyFont="1" applyFill="1" applyBorder="1" applyAlignment="1">
      <alignment horizontal="left"/>
    </xf>
    <xf numFmtId="0" fontId="9" fillId="0" borderId="0" xfId="0" applyFont="1"/>
    <xf numFmtId="0" fontId="18" fillId="6" borderId="0" xfId="0" applyFont="1" applyFill="1" applyAlignment="1">
      <alignment horizontal="left"/>
    </xf>
    <xf numFmtId="0" fontId="1" fillId="6" borderId="0" xfId="0" applyFont="1" applyFill="1"/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44" fontId="2" fillId="6" borderId="1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42" fontId="2" fillId="6" borderId="0" xfId="4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7" borderId="0" xfId="0" applyFont="1" applyFill="1" applyAlignment="1">
      <alignment horizontal="center"/>
    </xf>
    <xf numFmtId="43" fontId="14" fillId="7" borderId="2" xfId="2" applyFont="1" applyFill="1" applyBorder="1" applyAlignment="1">
      <alignment horizontal="center"/>
    </xf>
    <xf numFmtId="43" fontId="14" fillId="0" borderId="3" xfId="2" applyFont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1" fillId="0" borderId="8" xfId="0" applyFont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right"/>
    </xf>
    <xf numFmtId="43" fontId="1" fillId="8" borderId="3" xfId="2" applyFont="1" applyFill="1" applyBorder="1" applyAlignment="1">
      <alignment horizontal="center"/>
    </xf>
    <xf numFmtId="43" fontId="1" fillId="8" borderId="8" xfId="2" applyFont="1" applyFill="1" applyBorder="1" applyAlignment="1">
      <alignment horizontal="center"/>
    </xf>
    <xf numFmtId="43" fontId="1" fillId="8" borderId="6" xfId="2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7" borderId="5" xfId="0" applyFont="1" applyFill="1" applyBorder="1" applyAlignment="1">
      <alignment horizontal="center"/>
    </xf>
    <xf numFmtId="43" fontId="1" fillId="7" borderId="10" xfId="2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13" fillId="0" borderId="4" xfId="0" applyFont="1" applyBorder="1" applyAlignment="1">
      <alignment horizontal="left"/>
    </xf>
    <xf numFmtId="43" fontId="1" fillId="6" borderId="0" xfId="2" applyFont="1" applyFill="1" applyBorder="1" applyAlignment="1">
      <alignment horizontal="center"/>
    </xf>
    <xf numFmtId="43" fontId="1" fillId="6" borderId="5" xfId="2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6" borderId="18" xfId="0" applyFont="1" applyFill="1" applyBorder="1"/>
    <xf numFmtId="2" fontId="7" fillId="6" borderId="19" xfId="0" applyNumberFormat="1" applyFont="1" applyFill="1" applyBorder="1" applyAlignment="1">
      <alignment horizontal="left"/>
    </xf>
    <xf numFmtId="0" fontId="8" fillId="6" borderId="2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43" fontId="1" fillId="7" borderId="5" xfId="2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43" fontId="1" fillId="9" borderId="2" xfId="2" applyFont="1" applyFill="1" applyBorder="1" applyAlignment="1">
      <alignment horizontal="center"/>
    </xf>
    <xf numFmtId="43" fontId="1" fillId="9" borderId="3" xfId="2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43" fontId="1" fillId="9" borderId="0" xfId="2" applyFont="1" applyFill="1" applyBorder="1" applyAlignment="1">
      <alignment horizontal="center"/>
    </xf>
    <xf numFmtId="43" fontId="1" fillId="9" borderId="8" xfId="2" applyFont="1" applyFill="1" applyBorder="1" applyAlignment="1">
      <alignment horizontal="center"/>
    </xf>
    <xf numFmtId="0" fontId="1" fillId="9" borderId="7" xfId="0" applyFont="1" applyFill="1" applyBorder="1" applyAlignment="1">
      <alignment horizontal="left"/>
    </xf>
    <xf numFmtId="0" fontId="21" fillId="9" borderId="7" xfId="0" applyFont="1" applyFill="1" applyBorder="1" applyAlignment="1">
      <alignment horizontal="left"/>
    </xf>
    <xf numFmtId="0" fontId="8" fillId="9" borderId="7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3" fontId="1" fillId="0" borderId="0" xfId="2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0" fontId="1" fillId="10" borderId="0" xfId="0" applyFont="1" applyFill="1" applyAlignment="1">
      <alignment horizontal="center"/>
    </xf>
    <xf numFmtId="43" fontId="1" fillId="10" borderId="0" xfId="2" applyFont="1" applyFill="1" applyBorder="1" applyAlignment="1">
      <alignment horizontal="center"/>
    </xf>
    <xf numFmtId="43" fontId="1" fillId="10" borderId="8" xfId="2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8" borderId="0" xfId="0" applyFont="1" applyFill="1"/>
    <xf numFmtId="0" fontId="22" fillId="0" borderId="7" xfId="0" applyFont="1" applyBorder="1"/>
    <xf numFmtId="0" fontId="22" fillId="0" borderId="4" xfId="0" applyFont="1" applyBorder="1"/>
    <xf numFmtId="0" fontId="12" fillId="8" borderId="5" xfId="0" applyFont="1" applyFill="1" applyBorder="1" applyAlignment="1">
      <alignment horizontal="left"/>
    </xf>
    <xf numFmtId="0" fontId="12" fillId="6" borderId="5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1" fillId="6" borderId="10" xfId="0" quotePrefix="1" applyFont="1" applyFill="1" applyBorder="1"/>
    <xf numFmtId="0" fontId="1" fillId="10" borderId="10" xfId="0" quotePrefix="1" applyFont="1" applyFill="1" applyBorder="1" applyAlignment="1">
      <alignment horizontal="center"/>
    </xf>
    <xf numFmtId="0" fontId="1" fillId="10" borderId="11" xfId="0" quotePrefix="1" applyFont="1" applyFill="1" applyBorder="1" applyAlignment="1">
      <alignment horizontal="center"/>
    </xf>
    <xf numFmtId="0" fontId="1" fillId="10" borderId="10" xfId="0" quotePrefix="1" applyFont="1" applyFill="1" applyBorder="1" applyAlignment="1">
      <alignment horizontal="left"/>
    </xf>
    <xf numFmtId="0" fontId="1" fillId="6" borderId="2" xfId="0" quotePrefix="1" applyFont="1" applyFill="1" applyBorder="1"/>
    <xf numFmtId="0" fontId="1" fillId="10" borderId="2" xfId="0" quotePrefix="1" applyFont="1" applyFill="1" applyBorder="1" applyAlignment="1">
      <alignment horizontal="left"/>
    </xf>
    <xf numFmtId="0" fontId="1" fillId="10" borderId="2" xfId="0" quotePrefix="1" applyFont="1" applyFill="1" applyBorder="1" applyAlignment="1">
      <alignment horizontal="center"/>
    </xf>
    <xf numFmtId="0" fontId="1" fillId="10" borderId="8" xfId="0" quotePrefix="1" applyFont="1" applyFill="1" applyBorder="1" applyAlignment="1">
      <alignment horizontal="center"/>
    </xf>
    <xf numFmtId="0" fontId="2" fillId="6" borderId="0" xfId="0" applyFont="1" applyFill="1" applyAlignment="1">
      <alignment horizontal="left"/>
    </xf>
    <xf numFmtId="0" fontId="1" fillId="7" borderId="2" xfId="0" quotePrefix="1" applyFont="1" applyFill="1" applyBorder="1"/>
    <xf numFmtId="0" fontId="8" fillId="10" borderId="2" xfId="0" quotePrefix="1" applyFont="1" applyFill="1" applyBorder="1" applyAlignment="1">
      <alignment horizontal="left"/>
    </xf>
    <xf numFmtId="0" fontId="1" fillId="7" borderId="2" xfId="0" quotePrefix="1" applyFont="1" applyFill="1" applyBorder="1" applyAlignment="1">
      <alignment horizontal="left"/>
    </xf>
    <xf numFmtId="0" fontId="1" fillId="7" borderId="2" xfId="0" quotePrefix="1" applyFont="1" applyFill="1" applyBorder="1" applyAlignment="1">
      <alignment horizontal="center"/>
    </xf>
    <xf numFmtId="0" fontId="1" fillId="7" borderId="8" xfId="0" quotePrefix="1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43" fontId="1" fillId="10" borderId="5" xfId="2" applyFont="1" applyFill="1" applyBorder="1" applyAlignment="1">
      <alignment horizontal="center"/>
    </xf>
    <xf numFmtId="43" fontId="1" fillId="9" borderId="6" xfId="2" applyFont="1" applyFill="1" applyBorder="1" applyAlignment="1">
      <alignment horizontal="center"/>
    </xf>
    <xf numFmtId="0" fontId="23" fillId="0" borderId="0" xfId="0" applyFont="1"/>
    <xf numFmtId="0" fontId="1" fillId="11" borderId="0" xfId="0" applyFont="1" applyFill="1" applyAlignment="1">
      <alignment horizontal="left"/>
    </xf>
    <xf numFmtId="0" fontId="1" fillId="11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8" borderId="0" xfId="0" applyFill="1"/>
    <xf numFmtId="43" fontId="1" fillId="8" borderId="5" xfId="2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43" fontId="1" fillId="8" borderId="0" xfId="2" applyFont="1" applyFill="1" applyBorder="1" applyAlignment="1">
      <alignment horizontal="center"/>
    </xf>
    <xf numFmtId="43" fontId="1" fillId="6" borderId="2" xfId="2" applyFont="1" applyFill="1" applyBorder="1" applyAlignment="1">
      <alignment horizontal="center"/>
    </xf>
    <xf numFmtId="0" fontId="1" fillId="6" borderId="9" xfId="0" quotePrefix="1" applyFont="1" applyFill="1" applyBorder="1"/>
    <xf numFmtId="0" fontId="8" fillId="10" borderId="8" xfId="0" applyFont="1" applyFill="1" applyBorder="1"/>
    <xf numFmtId="0" fontId="8" fillId="6" borderId="4" xfId="0" applyFont="1" applyFill="1" applyBorder="1"/>
    <xf numFmtId="0" fontId="8" fillId="6" borderId="5" xfId="0" applyFont="1" applyFill="1" applyBorder="1"/>
    <xf numFmtId="0" fontId="8" fillId="6" borderId="10" xfId="0" applyFont="1" applyFill="1" applyBorder="1"/>
    <xf numFmtId="5" fontId="8" fillId="6" borderId="12" xfId="0" applyNumberFormat="1" applyFont="1" applyFill="1" applyBorder="1" applyAlignment="1">
      <alignment horizontal="center"/>
    </xf>
    <xf numFmtId="5" fontId="8" fillId="0" borderId="0" xfId="0" applyNumberFormat="1" applyFont="1"/>
    <xf numFmtId="5" fontId="8" fillId="6" borderId="0" xfId="0" applyNumberFormat="1" applyFont="1" applyFill="1"/>
    <xf numFmtId="5" fontId="8" fillId="6" borderId="10" xfId="0" applyNumberFormat="1" applyFont="1" applyFill="1" applyBorder="1"/>
    <xf numFmtId="5" fontId="8" fillId="0" borderId="5" xfId="0" applyNumberFormat="1" applyFont="1" applyBorder="1"/>
    <xf numFmtId="5" fontId="8" fillId="10" borderId="8" xfId="0" applyNumberFormat="1" applyFont="1" applyFill="1" applyBorder="1"/>
    <xf numFmtId="5" fontId="8" fillId="10" borderId="11" xfId="0" applyNumberFormat="1" applyFont="1" applyFill="1" applyBorder="1"/>
    <xf numFmtId="5" fontId="8" fillId="10" borderId="6" xfId="0" applyNumberFormat="1" applyFont="1" applyFill="1" applyBorder="1"/>
    <xf numFmtId="166" fontId="8" fillId="10" borderId="8" xfId="0" applyNumberFormat="1" applyFont="1" applyFill="1" applyBorder="1"/>
    <xf numFmtId="166" fontId="8" fillId="6" borderId="0" xfId="0" applyNumberFormat="1" applyFont="1" applyFill="1"/>
    <xf numFmtId="0" fontId="13" fillId="0" borderId="10" xfId="0" applyFont="1" applyBorder="1"/>
    <xf numFmtId="0" fontId="8" fillId="10" borderId="11" xfId="0" applyFont="1" applyFill="1" applyBorder="1"/>
    <xf numFmtId="5" fontId="8" fillId="6" borderId="10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8" xfId="0" applyBorder="1"/>
    <xf numFmtId="5" fontId="8" fillId="6" borderId="2" xfId="0" applyNumberFormat="1" applyFont="1" applyFill="1" applyBorder="1"/>
    <xf numFmtId="5" fontId="8" fillId="10" borderId="3" xfId="0" applyNumberFormat="1" applyFont="1" applyFill="1" applyBorder="1"/>
    <xf numFmtId="0" fontId="8" fillId="6" borderId="7" xfId="0" applyFont="1" applyFill="1" applyBorder="1"/>
    <xf numFmtId="0" fontId="8" fillId="10" borderId="0" xfId="0" applyFont="1" applyFill="1" applyAlignment="1">
      <alignment horizontal="center"/>
    </xf>
    <xf numFmtId="0" fontId="8" fillId="7" borderId="7" xfId="0" applyFont="1" applyFill="1" applyBorder="1"/>
    <xf numFmtId="0" fontId="8" fillId="10" borderId="10" xfId="0" applyFont="1" applyFill="1" applyBorder="1"/>
    <xf numFmtId="0" fontId="8" fillId="6" borderId="9" xfId="0" applyFont="1" applyFill="1" applyBorder="1"/>
    <xf numFmtId="0" fontId="2" fillId="5" borderId="7" xfId="0" applyFont="1" applyFill="1" applyBorder="1" applyAlignment="1">
      <alignment horizontal="left"/>
    </xf>
    <xf numFmtId="0" fontId="10" fillId="5" borderId="0" xfId="0" applyFont="1" applyFill="1"/>
    <xf numFmtId="5" fontId="10" fillId="5" borderId="0" xfId="0" applyNumberFormat="1" applyFont="1" applyFill="1"/>
    <xf numFmtId="5" fontId="10" fillId="5" borderId="8" xfId="0" applyNumberFormat="1" applyFont="1" applyFill="1" applyBorder="1"/>
    <xf numFmtId="5" fontId="0" fillId="7" borderId="0" xfId="0" applyNumberFormat="1" applyFill="1"/>
    <xf numFmtId="0" fontId="0" fillId="7" borderId="0" xfId="0" applyFill="1"/>
    <xf numFmtId="0" fontId="8" fillId="7" borderId="4" xfId="0" applyFont="1" applyFill="1" applyBorder="1"/>
    <xf numFmtId="5" fontId="0" fillId="7" borderId="5" xfId="0" applyNumberFormat="1" applyFill="1" applyBorder="1"/>
    <xf numFmtId="0" fontId="0" fillId="7" borderId="5" xfId="0" applyFill="1" applyBorder="1"/>
    <xf numFmtId="5" fontId="13" fillId="6" borderId="0" xfId="0" applyNumberFormat="1" applyFont="1" applyFill="1"/>
    <xf numFmtId="0" fontId="13" fillId="6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5" fontId="13" fillId="10" borderId="8" xfId="0" applyNumberFormat="1" applyFont="1" applyFill="1" applyBorder="1"/>
    <xf numFmtId="0" fontId="17" fillId="12" borderId="20" xfId="0" applyFont="1" applyFill="1" applyBorder="1"/>
    <xf numFmtId="0" fontId="17" fillId="7" borderId="20" xfId="0" applyFont="1" applyFill="1" applyBorder="1"/>
    <xf numFmtId="0" fontId="17" fillId="5" borderId="20" xfId="0" applyFont="1" applyFill="1" applyBorder="1"/>
    <xf numFmtId="0" fontId="17" fillId="13" borderId="20" xfId="0" applyFont="1" applyFill="1" applyBorder="1"/>
    <xf numFmtId="5" fontId="8" fillId="6" borderId="5" xfId="0" applyNumberFormat="1" applyFont="1" applyFill="1" applyBorder="1"/>
    <xf numFmtId="0" fontId="3" fillId="6" borderId="0" xfId="1" applyFill="1" applyAlignment="1">
      <alignment horizontal="left"/>
    </xf>
    <xf numFmtId="0" fontId="6" fillId="6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10" borderId="10" xfId="0" quotePrefix="1" applyFont="1" applyFill="1" applyBorder="1" applyAlignment="1">
      <alignment horizontal="center"/>
    </xf>
    <xf numFmtId="0" fontId="1" fillId="10" borderId="11" xfId="0" quotePrefix="1" applyFont="1" applyFill="1" applyBorder="1" applyAlignment="1">
      <alignment horizontal="center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109777</xdr:colOff>
      <xdr:row>82</xdr:row>
      <xdr:rowOff>192853</xdr:rowOff>
    </xdr:from>
    <xdr:to>
      <xdr:col>14</xdr:col>
      <xdr:colOff>449620</xdr:colOff>
      <xdr:row>89</xdr:row>
      <xdr:rowOff>182880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101377" y="16682533"/>
          <a:ext cx="339843" cy="1422587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109777</xdr:colOff>
      <xdr:row>75</xdr:row>
      <xdr:rowOff>188685</xdr:rowOff>
    </xdr:from>
    <xdr:to>
      <xdr:col>14</xdr:col>
      <xdr:colOff>449620</xdr:colOff>
      <xdr:row>82</xdr:row>
      <xdr:rowOff>192852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9108634" y="14049828"/>
          <a:ext cx="339843" cy="1426567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219075</xdr:colOff>
      <xdr:row>82</xdr:row>
      <xdr:rowOff>190500</xdr:rowOff>
    </xdr:from>
    <xdr:to>
      <xdr:col>20</xdr:col>
      <xdr:colOff>285750</xdr:colOff>
      <xdr:row>83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7734300" y="11991975"/>
          <a:ext cx="37242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183409</xdr:colOff>
      <xdr:row>76</xdr:row>
      <xdr:rowOff>87761</xdr:rowOff>
    </xdr:from>
    <xdr:to>
      <xdr:col>20</xdr:col>
      <xdr:colOff>216774</xdr:colOff>
      <xdr:row>88</xdr:row>
      <xdr:rowOff>205387</xdr:rowOff>
    </xdr:to>
    <xdr:sp macro="" textlink="">
      <xdr:nvSpPr>
        <xdr:cNvPr id="13" name="Freefor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175009" y="15343001"/>
          <a:ext cx="3538565" cy="2578886"/>
        </a:xfrm>
        <a:custGeom>
          <a:avLst/>
          <a:gdLst>
            <a:gd name="connsiteX0" fmla="*/ 0 w 2562225"/>
            <a:gd name="connsiteY0" fmla="*/ 1219870 h 2383373"/>
            <a:gd name="connsiteX1" fmla="*/ 438150 w 2562225"/>
            <a:gd name="connsiteY1" fmla="*/ 781720 h 2383373"/>
            <a:gd name="connsiteX2" fmla="*/ 752475 w 2562225"/>
            <a:gd name="connsiteY2" fmla="*/ 2115220 h 2383373"/>
            <a:gd name="connsiteX3" fmla="*/ 1314450 w 2562225"/>
            <a:gd name="connsiteY3" fmla="*/ 670 h 2383373"/>
            <a:gd name="connsiteX4" fmla="*/ 1828800 w 2562225"/>
            <a:gd name="connsiteY4" fmla="*/ 2372395 h 2383373"/>
            <a:gd name="connsiteX5" fmla="*/ 2238375 w 2562225"/>
            <a:gd name="connsiteY5" fmla="*/ 886495 h 2383373"/>
            <a:gd name="connsiteX6" fmla="*/ 2562225 w 2562225"/>
            <a:gd name="connsiteY6" fmla="*/ 886495 h 23833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562225" h="2383373">
              <a:moveTo>
                <a:pt x="0" y="1219870"/>
              </a:moveTo>
              <a:cubicBezTo>
                <a:pt x="156369" y="926182"/>
                <a:pt x="312738" y="632495"/>
                <a:pt x="438150" y="781720"/>
              </a:cubicBezTo>
              <a:cubicBezTo>
                <a:pt x="563562" y="930945"/>
                <a:pt x="606425" y="2245395"/>
                <a:pt x="752475" y="2115220"/>
              </a:cubicBezTo>
              <a:cubicBezTo>
                <a:pt x="898525" y="1985045"/>
                <a:pt x="1135062" y="-42193"/>
                <a:pt x="1314450" y="670"/>
              </a:cubicBezTo>
              <a:cubicBezTo>
                <a:pt x="1493838" y="43533"/>
                <a:pt x="1674813" y="2224758"/>
                <a:pt x="1828800" y="2372395"/>
              </a:cubicBezTo>
              <a:cubicBezTo>
                <a:pt x="1982788" y="2520033"/>
                <a:pt x="2116138" y="1134145"/>
                <a:pt x="2238375" y="886495"/>
              </a:cubicBezTo>
              <a:cubicBezTo>
                <a:pt x="2360612" y="638845"/>
                <a:pt x="2461418" y="762670"/>
                <a:pt x="2562225" y="88649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89809</xdr:colOff>
      <xdr:row>81</xdr:row>
      <xdr:rowOff>11630</xdr:rowOff>
    </xdr:from>
    <xdr:to>
      <xdr:col>20</xdr:col>
      <xdr:colOff>458617</xdr:colOff>
      <xdr:row>81</xdr:row>
      <xdr:rowOff>91204</xdr:rowOff>
    </xdr:to>
    <xdr:sp macro="" textlink="">
      <xdr:nvSpPr>
        <xdr:cNvPr id="14" name="Right Arrow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2331823">
          <a:off x="12586609" y="16295570"/>
          <a:ext cx="368808" cy="795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257690</xdr:colOff>
      <xdr:row>81</xdr:row>
      <xdr:rowOff>144412</xdr:rowOff>
    </xdr:from>
    <xdr:ext cx="1136676" cy="468077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514036" y="16880325"/>
          <a:ext cx="1136676" cy="46807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" b="0" cap="none" spc="0">
              <a:ln w="0"/>
              <a:solidFill>
                <a:schemeClr val="accent6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Buy</a:t>
          </a:r>
          <a:r>
            <a:rPr lang="en-US" sz="1200" b="0" cap="none" spc="0" baseline="0">
              <a:ln w="0"/>
              <a:solidFill>
                <a:schemeClr val="accent6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Long</a:t>
          </a:r>
        </a:p>
        <a:p>
          <a:pPr algn="ctr"/>
          <a:r>
            <a:rPr lang="en-US" sz="12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&amp;</a:t>
          </a:r>
          <a:r>
            <a:rPr lang="en-US" sz="1200" b="0" cap="none" spc="0" baseline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Sell Short</a:t>
          </a:r>
          <a:endParaRPr lang="en-US" sz="1200" b="0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412101</xdr:colOff>
      <xdr:row>77</xdr:row>
      <xdr:rowOff>147931</xdr:rowOff>
    </xdr:from>
    <xdr:ext cx="1162229" cy="280205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9556101" y="12034190"/>
          <a:ext cx="1162229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" b="1" cap="none" spc="0">
              <a:ln w="0"/>
              <a:solidFill>
                <a:schemeClr val="accent6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Take Profit buy</a:t>
          </a:r>
          <a:endParaRPr lang="en-US" sz="1200" b="1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18</xdr:col>
      <xdr:colOff>47446</xdr:colOff>
      <xdr:row>77</xdr:row>
      <xdr:rowOff>142875</xdr:rowOff>
    </xdr:from>
    <xdr:ext cx="1162229" cy="280205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0610671" y="11334750"/>
          <a:ext cx="1162229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" b="1" cap="none" spc="0">
              <a:ln w="0"/>
              <a:solidFill>
                <a:schemeClr val="accent6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Take Profit buy</a:t>
          </a:r>
          <a:endParaRPr lang="en-US" sz="1200" b="1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16</xdr:col>
      <xdr:colOff>184815</xdr:colOff>
      <xdr:row>74</xdr:row>
      <xdr:rowOff>135882</xdr:rowOff>
    </xdr:from>
    <xdr:ext cx="1162229" cy="280205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9709815" y="10651922"/>
          <a:ext cx="1162229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" b="1" cap="none" spc="0">
              <a:ln w="0"/>
              <a:solidFill>
                <a:schemeClr val="accent6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Take Profit buy</a:t>
          </a:r>
          <a:endParaRPr lang="en-US" sz="1200" b="1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14</xdr:col>
      <xdr:colOff>338537</xdr:colOff>
      <xdr:row>86</xdr:row>
      <xdr:rowOff>61610</xdr:rowOff>
    </xdr:from>
    <xdr:ext cx="1162229" cy="280205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252395" y="12581755"/>
          <a:ext cx="1162229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" b="1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Take Profit Sell</a:t>
          </a:r>
        </a:p>
      </xdr:txBody>
    </xdr:sp>
    <xdr:clientData/>
  </xdr:oneCellAnchor>
  <xdr:oneCellAnchor>
    <xdr:from>
      <xdr:col>17</xdr:col>
      <xdr:colOff>211542</xdr:colOff>
      <xdr:row>95</xdr:row>
      <xdr:rowOff>54458</xdr:rowOff>
    </xdr:from>
    <xdr:ext cx="1162229" cy="280205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1100616" y="14735893"/>
          <a:ext cx="1162229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" b="1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Take Profit Sell</a:t>
          </a:r>
        </a:p>
      </xdr:txBody>
    </xdr:sp>
    <xdr:clientData/>
  </xdr:oneCellAnchor>
  <xdr:twoCellAnchor>
    <xdr:from>
      <xdr:col>14</xdr:col>
      <xdr:colOff>96258</xdr:colOff>
      <xdr:row>90</xdr:row>
      <xdr:rowOff>7620</xdr:rowOff>
    </xdr:from>
    <xdr:to>
      <xdr:col>14</xdr:col>
      <xdr:colOff>451341</xdr:colOff>
      <xdr:row>91</xdr:row>
      <xdr:rowOff>195155</xdr:rowOff>
    </xdr:to>
    <xdr:sp macro="" textlink="">
      <xdr:nvSpPr>
        <xdr:cNvPr id="22" name="Down Arrow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087858" y="18135600"/>
          <a:ext cx="355083" cy="39327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168299</xdr:colOff>
      <xdr:row>31</xdr:row>
      <xdr:rowOff>121920</xdr:rowOff>
    </xdr:from>
    <xdr:to>
      <xdr:col>18</xdr:col>
      <xdr:colOff>31456</xdr:colOff>
      <xdr:row>55</xdr:row>
      <xdr:rowOff>169333</xdr:rowOff>
    </xdr:to>
    <xdr:sp macro="" textlink="">
      <xdr:nvSpPr>
        <xdr:cNvPr id="28" name="Rectangle: Rounded Corners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8024519" y="5074920"/>
          <a:ext cx="3665537" cy="5000413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17</xdr:col>
      <xdr:colOff>52917</xdr:colOff>
      <xdr:row>36</xdr:row>
      <xdr:rowOff>35279</xdr:rowOff>
    </xdr:from>
    <xdr:to>
      <xdr:col>17</xdr:col>
      <xdr:colOff>529167</xdr:colOff>
      <xdr:row>45</xdr:row>
      <xdr:rowOff>42931</xdr:rowOff>
    </xdr:to>
    <xdr:sp macro="" textlink="">
      <xdr:nvSpPr>
        <xdr:cNvPr id="2" name="Curved Lef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080452" y="5981025"/>
          <a:ext cx="476250" cy="185362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13</xdr:col>
      <xdr:colOff>74246</xdr:colOff>
      <xdr:row>115</xdr:row>
      <xdr:rowOff>124488</xdr:rowOff>
    </xdr:from>
    <xdr:to>
      <xdr:col>19</xdr:col>
      <xdr:colOff>491881</xdr:colOff>
      <xdr:row>156</xdr:row>
      <xdr:rowOff>120503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989" y="22106374"/>
          <a:ext cx="3857521" cy="8255827"/>
        </a:xfrm>
        <a:prstGeom prst="rect">
          <a:avLst/>
        </a:prstGeom>
      </xdr:spPr>
    </xdr:pic>
    <xdr:clientData/>
  </xdr:twoCellAnchor>
  <xdr:twoCellAnchor>
    <xdr:from>
      <xdr:col>14</xdr:col>
      <xdr:colOff>106678</xdr:colOff>
      <xdr:row>74</xdr:row>
      <xdr:rowOff>38100</xdr:rowOff>
    </xdr:from>
    <xdr:to>
      <xdr:col>14</xdr:col>
      <xdr:colOff>446521</xdr:colOff>
      <xdr:row>76</xdr:row>
      <xdr:rowOff>7620</xdr:rowOff>
    </xdr:to>
    <xdr:sp macro="" textlink="">
      <xdr:nvSpPr>
        <xdr:cNvPr id="5" name="Down Arrow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9098278" y="14881860"/>
          <a:ext cx="339843" cy="3810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184815</xdr:colOff>
      <xdr:row>75</xdr:row>
      <xdr:rowOff>135882</xdr:rowOff>
    </xdr:from>
    <xdr:ext cx="1162229" cy="280205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0014615" y="14175732"/>
          <a:ext cx="1162229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" b="1" cap="none" spc="0">
              <a:ln w="0"/>
              <a:solidFill>
                <a:schemeClr val="accent6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Take Profit buy</a:t>
          </a:r>
          <a:endParaRPr lang="en-US" sz="1200" b="1" cap="none" spc="0">
            <a:ln w="0"/>
            <a:solidFill>
              <a:srgbClr val="FF000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17</xdr:col>
      <xdr:colOff>71438</xdr:colOff>
      <xdr:row>1</xdr:row>
      <xdr:rowOff>39688</xdr:rowOff>
    </xdr:from>
    <xdr:to>
      <xdr:col>22</xdr:col>
      <xdr:colOff>379961</xdr:colOff>
      <xdr:row>28</xdr:row>
      <xdr:rowOff>188068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6813" y="39688"/>
          <a:ext cx="3150148" cy="6103936"/>
        </a:xfrm>
        <a:prstGeom prst="rect">
          <a:avLst/>
        </a:prstGeom>
      </xdr:spPr>
    </xdr:pic>
    <xdr:clientData/>
  </xdr:twoCellAnchor>
  <xdr:twoCellAnchor editAs="oneCell">
    <xdr:from>
      <xdr:col>11</xdr:col>
      <xdr:colOff>118994</xdr:colOff>
      <xdr:row>1</xdr:row>
      <xdr:rowOff>47625</xdr:rowOff>
    </xdr:from>
    <xdr:to>
      <xdr:col>16</xdr:col>
      <xdr:colOff>627776</xdr:colOff>
      <xdr:row>28</xdr:row>
      <xdr:rowOff>180133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057" y="47625"/>
          <a:ext cx="3255157" cy="6088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youtu.be/wg2uFPQcdwM" TargetMode="External"/><Relationship Id="rId7" Type="http://schemas.openxmlformats.org/officeDocument/2006/relationships/hyperlink" Target="https://youtu.be/KYU-K6RfFOk" TargetMode="External"/><Relationship Id="rId2" Type="http://schemas.openxmlformats.org/officeDocument/2006/relationships/hyperlink" Target="https://t.me/CoinTech2uRobot" TargetMode="External"/><Relationship Id="rId1" Type="http://schemas.openxmlformats.org/officeDocument/2006/relationships/hyperlink" Target="https://app.cointech2u.com/" TargetMode="External"/><Relationship Id="rId6" Type="http://schemas.openxmlformats.org/officeDocument/2006/relationships/hyperlink" Target="https://youtu.be/gW61atrLhEk" TargetMode="External"/><Relationship Id="rId5" Type="http://schemas.openxmlformats.org/officeDocument/2006/relationships/hyperlink" Target="https://t.me/CoinTech2uChanel" TargetMode="External"/><Relationship Id="rId4" Type="http://schemas.openxmlformats.org/officeDocument/2006/relationships/hyperlink" Target="https://youtu.be/EsekO-yV8L0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83"/>
  <sheetViews>
    <sheetView topLeftCell="A250" zoomScale="147" zoomScaleNormal="100" zoomScaleSheetLayoutView="120" zoomScalePageLayoutView="130" workbookViewId="0">
      <selection activeCell="K7" sqref="K7"/>
    </sheetView>
  </sheetViews>
  <sheetFormatPr defaultColWidth="9.14453125" defaultRowHeight="15" x14ac:dyDescent="0.2"/>
  <cols>
    <col min="1" max="1" width="1.34375" style="1" hidden="1" customWidth="1"/>
    <col min="2" max="2" width="9.14453125" style="1" hidden="1" customWidth="1"/>
    <col min="3" max="3" width="5.37890625" style="2" customWidth="1"/>
    <col min="4" max="4" width="12.5078125" style="2" customWidth="1"/>
    <col min="5" max="5" width="12.9140625" style="2" customWidth="1"/>
    <col min="6" max="6" width="10.22265625" style="2" customWidth="1"/>
    <col min="7" max="7" width="14.66015625" style="2" customWidth="1"/>
    <col min="8" max="8" width="10.0859375" style="2" customWidth="1"/>
    <col min="9" max="9" width="14.125" style="2" customWidth="1"/>
    <col min="10" max="10" width="15.19921875" style="2" customWidth="1"/>
    <col min="11" max="11" width="18.83203125" style="2" customWidth="1"/>
    <col min="12" max="12" width="8.33984375" style="1" customWidth="1"/>
    <col min="13" max="13" width="7.3984375" style="1" customWidth="1"/>
    <col min="14" max="14" width="9.14453125" style="1" customWidth="1"/>
    <col min="15" max="15" width="7.93359375" style="1" customWidth="1"/>
    <col min="16" max="16" width="8.33984375" style="1" customWidth="1"/>
    <col min="17" max="17" width="13.44921875" style="1" customWidth="1"/>
    <col min="18" max="18" width="9.14453125" style="1" customWidth="1"/>
    <col min="19" max="19" width="2.15234375" style="1" customWidth="1"/>
    <col min="20" max="20" width="10.0859375" style="1" customWidth="1"/>
    <col min="21" max="21" width="11.97265625" style="1" customWidth="1"/>
    <col min="22" max="23" width="9.14453125" style="1"/>
    <col min="24" max="24" width="6.9921875" style="1" customWidth="1"/>
    <col min="25" max="25" width="4.9765625" style="1" customWidth="1"/>
    <col min="26" max="16384" width="9.14453125" style="1"/>
  </cols>
  <sheetData>
    <row r="1" spans="3:23" ht="5.25" hidden="1" customHeight="1" x14ac:dyDescent="0.2"/>
    <row r="2" spans="3:23" x14ac:dyDescent="0.2">
      <c r="C2" s="1" t="s">
        <v>22</v>
      </c>
      <c r="G2" s="184"/>
      <c r="H2" s="183"/>
      <c r="I2" s="185"/>
      <c r="J2" s="183"/>
      <c r="K2" s="186" t="s">
        <v>383</v>
      </c>
    </row>
    <row r="3" spans="3:23" ht="23.25" x14ac:dyDescent="0.3">
      <c r="C3" s="1"/>
      <c r="D3" s="107" t="s">
        <v>225</v>
      </c>
      <c r="H3" s="23"/>
      <c r="I3" s="132"/>
      <c r="J3" s="132" t="s">
        <v>405</v>
      </c>
      <c r="K3" s="132"/>
      <c r="N3" s="23"/>
      <c r="O3" s="2"/>
    </row>
    <row r="4" spans="3:23" ht="23.25" x14ac:dyDescent="0.3">
      <c r="C4" s="1"/>
      <c r="D4" s="107"/>
      <c r="E4" s="272" t="s">
        <v>420</v>
      </c>
      <c r="F4" s="132"/>
      <c r="G4" s="132"/>
      <c r="H4" s="273"/>
      <c r="I4" s="132"/>
      <c r="J4" s="132"/>
      <c r="K4" s="132"/>
      <c r="N4" s="23"/>
      <c r="O4" s="2"/>
    </row>
    <row r="5" spans="3:23" ht="23.25" x14ac:dyDescent="0.3">
      <c r="C5" s="1"/>
      <c r="D5" s="107"/>
      <c r="E5" s="272" t="s">
        <v>421</v>
      </c>
      <c r="F5" s="137"/>
      <c r="G5" s="132"/>
      <c r="H5" s="273"/>
      <c r="I5" s="132"/>
      <c r="J5" s="132"/>
      <c r="K5" s="132"/>
      <c r="N5" s="23"/>
      <c r="O5" s="2"/>
    </row>
    <row r="6" spans="3:23" ht="23.25" x14ac:dyDescent="0.3">
      <c r="C6" s="107"/>
      <c r="D6" s="108" t="s">
        <v>384</v>
      </c>
      <c r="E6" s="24"/>
      <c r="F6" s="24"/>
      <c r="G6" s="24"/>
      <c r="H6" s="24"/>
      <c r="I6" s="24"/>
      <c r="J6" s="24"/>
      <c r="N6" s="23"/>
      <c r="O6" s="2"/>
    </row>
    <row r="7" spans="3:23" x14ac:dyDescent="0.2">
      <c r="D7" s="3" t="s">
        <v>288</v>
      </c>
    </row>
    <row r="8" spans="3:23" ht="23.25" x14ac:dyDescent="0.3">
      <c r="D8" s="3" t="s">
        <v>385</v>
      </c>
      <c r="W8" s="22"/>
    </row>
    <row r="9" spans="3:23" x14ac:dyDescent="0.2">
      <c r="D9" s="3" t="s">
        <v>7</v>
      </c>
    </row>
    <row r="10" spans="3:23" ht="15.75" thickBot="1" x14ac:dyDescent="0.25">
      <c r="D10" s="3" t="s">
        <v>386</v>
      </c>
    </row>
    <row r="11" spans="3:23" ht="15.75" thickBot="1" x14ac:dyDescent="0.25">
      <c r="D11" s="3"/>
      <c r="E11" s="45" t="s">
        <v>387</v>
      </c>
      <c r="F11" s="5"/>
      <c r="G11" s="5"/>
      <c r="H11" s="5"/>
      <c r="I11" s="5"/>
      <c r="J11" s="43"/>
      <c r="K11" s="6"/>
    </row>
    <row r="12" spans="3:23" ht="15.75" thickBot="1" x14ac:dyDescent="0.25">
      <c r="D12" s="3"/>
      <c r="E12" s="138">
        <v>10</v>
      </c>
      <c r="F12" s="139">
        <v>1</v>
      </c>
      <c r="G12" s="139" t="s">
        <v>36</v>
      </c>
      <c r="H12" s="139">
        <v>10</v>
      </c>
      <c r="I12" s="139" t="s">
        <v>1</v>
      </c>
      <c r="J12" s="139">
        <v>400</v>
      </c>
      <c r="K12" s="140">
        <v>10000</v>
      </c>
    </row>
    <row r="13" spans="3:23" ht="15.75" thickBot="1" x14ac:dyDescent="0.25">
      <c r="D13" s="3"/>
      <c r="E13" s="138">
        <v>10</v>
      </c>
      <c r="F13" s="139">
        <v>1</v>
      </c>
      <c r="G13" s="169" t="s">
        <v>70</v>
      </c>
      <c r="H13" s="139">
        <v>10</v>
      </c>
      <c r="I13" s="139" t="s">
        <v>1</v>
      </c>
      <c r="J13" s="139">
        <v>400</v>
      </c>
      <c r="K13" s="140">
        <v>10000</v>
      </c>
    </row>
    <row r="14" spans="3:23" ht="15.75" thickBot="1" x14ac:dyDescent="0.25">
      <c r="D14" s="3"/>
      <c r="E14" s="138">
        <v>10</v>
      </c>
      <c r="F14" s="139">
        <v>1</v>
      </c>
      <c r="G14" s="161" t="s">
        <v>248</v>
      </c>
      <c r="H14" s="139">
        <v>10</v>
      </c>
      <c r="I14" s="139" t="s">
        <v>1</v>
      </c>
      <c r="J14" s="139">
        <v>400</v>
      </c>
      <c r="K14" s="140">
        <v>10000</v>
      </c>
    </row>
    <row r="15" spans="3:23" x14ac:dyDescent="0.2">
      <c r="D15" s="219"/>
      <c r="E15" s="220"/>
      <c r="F15" s="221" t="s">
        <v>271</v>
      </c>
      <c r="G15" s="220"/>
      <c r="H15" s="220"/>
      <c r="I15" s="209" t="s">
        <v>289</v>
      </c>
      <c r="J15" s="200"/>
      <c r="K15" s="200"/>
    </row>
    <row r="16" spans="3:23" ht="15.75" thickBot="1" x14ac:dyDescent="0.25">
      <c r="D16" s="3" t="s">
        <v>388</v>
      </c>
    </row>
    <row r="17" spans="3:11" x14ac:dyDescent="0.2">
      <c r="C17" s="4" t="s">
        <v>3</v>
      </c>
      <c r="D17" s="5" t="s">
        <v>43</v>
      </c>
      <c r="E17" s="110" t="s">
        <v>215</v>
      </c>
      <c r="F17" s="5" t="s">
        <v>12</v>
      </c>
      <c r="G17" s="5" t="s">
        <v>0</v>
      </c>
      <c r="H17" s="5" t="s">
        <v>389</v>
      </c>
      <c r="I17" s="5" t="s">
        <v>390</v>
      </c>
      <c r="J17" s="43" t="s">
        <v>13</v>
      </c>
      <c r="K17" s="6" t="s">
        <v>14</v>
      </c>
    </row>
    <row r="18" spans="3:11" ht="15.75" thickBot="1" x14ac:dyDescent="0.25">
      <c r="C18" s="7"/>
      <c r="D18" s="8"/>
      <c r="E18" s="112" t="s">
        <v>214</v>
      </c>
      <c r="F18" s="8" t="s">
        <v>11</v>
      </c>
      <c r="G18" s="8"/>
      <c r="H18" s="8"/>
      <c r="I18" s="8"/>
      <c r="J18" s="162" t="s">
        <v>239</v>
      </c>
      <c r="K18" s="9"/>
    </row>
    <row r="19" spans="3:11" ht="15.75" thickBot="1" x14ac:dyDescent="0.25">
      <c r="C19" s="11">
        <v>1</v>
      </c>
      <c r="D19" s="28" t="s">
        <v>391</v>
      </c>
      <c r="E19" s="149"/>
      <c r="F19" s="24"/>
      <c r="G19" s="24"/>
      <c r="H19" s="199" t="s">
        <v>392</v>
      </c>
      <c r="I19" s="132"/>
      <c r="J19" s="200"/>
      <c r="K19" s="150"/>
    </row>
    <row r="20" spans="3:11" s="89" customFormat="1" x14ac:dyDescent="0.2">
      <c r="C20" s="144">
        <v>2</v>
      </c>
      <c r="D20" s="145">
        <v>120</v>
      </c>
      <c r="E20" s="146">
        <v>10</v>
      </c>
      <c r="F20" s="145">
        <v>1</v>
      </c>
      <c r="G20" s="145" t="s">
        <v>2</v>
      </c>
      <c r="H20" s="145">
        <v>20</v>
      </c>
      <c r="I20" s="145" t="s">
        <v>1</v>
      </c>
      <c r="J20" s="147">
        <f>E20*40</f>
        <v>400</v>
      </c>
      <c r="K20" s="148">
        <v>10000</v>
      </c>
    </row>
    <row r="21" spans="3:11" x14ac:dyDescent="0.2">
      <c r="C21" s="11"/>
      <c r="E21" s="111"/>
      <c r="G21" s="28" t="s">
        <v>227</v>
      </c>
      <c r="J21" s="47"/>
      <c r="K21" s="32"/>
    </row>
    <row r="22" spans="3:11" ht="15.75" thickBot="1" x14ac:dyDescent="0.25">
      <c r="C22" s="7"/>
      <c r="D22" s="142" t="s">
        <v>228</v>
      </c>
      <c r="E22" s="44" t="s">
        <v>17</v>
      </c>
      <c r="F22" s="8">
        <f>SUM(F20:F20)</f>
        <v>1</v>
      </c>
      <c r="G22" s="275" t="s">
        <v>240</v>
      </c>
      <c r="H22" s="275"/>
      <c r="I22" s="275"/>
      <c r="J22" s="275"/>
      <c r="K22" s="276"/>
    </row>
    <row r="23" spans="3:11" ht="15.75" thickBot="1" x14ac:dyDescent="0.25">
      <c r="C23" s="4">
        <v>3</v>
      </c>
      <c r="D23" s="5">
        <v>300</v>
      </c>
      <c r="E23" s="43">
        <v>10</v>
      </c>
      <c r="F23" s="5">
        <v>1</v>
      </c>
      <c r="G23" s="5" t="s">
        <v>2</v>
      </c>
      <c r="H23" s="5">
        <v>20</v>
      </c>
      <c r="I23" s="5" t="s">
        <v>1</v>
      </c>
      <c r="J23" s="46">
        <v>300</v>
      </c>
      <c r="K23" s="30">
        <v>10000</v>
      </c>
    </row>
    <row r="24" spans="3:11" ht="15.75" thickBot="1" x14ac:dyDescent="0.25">
      <c r="C24" s="74" t="s">
        <v>212</v>
      </c>
      <c r="D24" s="24"/>
      <c r="E24" s="111"/>
      <c r="J24" s="46"/>
      <c r="K24" s="32">
        <v>10000</v>
      </c>
    </row>
    <row r="25" spans="3:11" ht="15.75" thickBot="1" x14ac:dyDescent="0.25">
      <c r="C25" s="129" t="s">
        <v>229</v>
      </c>
      <c r="E25" s="111"/>
      <c r="G25" s="199" t="s">
        <v>392</v>
      </c>
      <c r="H25" s="132"/>
      <c r="I25" s="132"/>
      <c r="J25" s="46"/>
      <c r="K25" s="32">
        <v>10000</v>
      </c>
    </row>
    <row r="26" spans="3:11" ht="15.75" thickBot="1" x14ac:dyDescent="0.25">
      <c r="C26" s="130" t="s">
        <v>213</v>
      </c>
      <c r="E26" s="44" t="s">
        <v>17</v>
      </c>
      <c r="F26" s="8"/>
      <c r="G26" s="8"/>
      <c r="H26" s="8"/>
      <c r="I26" s="10" t="s">
        <v>16</v>
      </c>
      <c r="J26" s="46">
        <v>300</v>
      </c>
      <c r="K26" s="31"/>
    </row>
    <row r="27" spans="3:11" ht="15.75" thickBot="1" x14ac:dyDescent="0.25">
      <c r="C27" s="4">
        <v>4</v>
      </c>
      <c r="D27" s="5">
        <v>400</v>
      </c>
      <c r="E27" s="43">
        <v>10</v>
      </c>
      <c r="F27" s="5">
        <v>1</v>
      </c>
      <c r="G27" s="5" t="s">
        <v>2</v>
      </c>
      <c r="H27" s="5">
        <v>20</v>
      </c>
      <c r="I27" s="5" t="s">
        <v>1</v>
      </c>
      <c r="J27" s="46">
        <f t="shared" ref="J27:J59" si="0">E27*40</f>
        <v>400</v>
      </c>
      <c r="K27" s="30">
        <v>10000</v>
      </c>
    </row>
    <row r="28" spans="3:11" ht="15.75" thickBot="1" x14ac:dyDescent="0.25">
      <c r="C28" s="74" t="s">
        <v>212</v>
      </c>
      <c r="E28" s="111">
        <v>10</v>
      </c>
      <c r="F28" s="2">
        <v>2</v>
      </c>
      <c r="G28" s="2" t="s">
        <v>4</v>
      </c>
      <c r="H28" s="2">
        <v>20</v>
      </c>
      <c r="I28" s="2" t="s">
        <v>1</v>
      </c>
      <c r="J28" s="46">
        <f t="shared" ref="J28" si="1">E28*40</f>
        <v>400</v>
      </c>
      <c r="K28" s="32">
        <v>10000</v>
      </c>
    </row>
    <row r="29" spans="3:11" ht="15.75" thickBot="1" x14ac:dyDescent="0.25">
      <c r="C29" s="129" t="s">
        <v>231</v>
      </c>
      <c r="E29" s="111"/>
      <c r="J29" s="46"/>
      <c r="K29" s="32"/>
    </row>
    <row r="30" spans="3:11" ht="15.75" thickBot="1" x14ac:dyDescent="0.25">
      <c r="C30" s="130" t="s">
        <v>213</v>
      </c>
      <c r="D30" s="8"/>
      <c r="E30" s="44" t="s">
        <v>17</v>
      </c>
      <c r="F30" s="8">
        <v>2</v>
      </c>
      <c r="G30" s="8"/>
      <c r="H30" s="8"/>
      <c r="I30" s="10" t="s">
        <v>16</v>
      </c>
      <c r="J30" s="46">
        <v>400</v>
      </c>
      <c r="K30" s="31"/>
    </row>
    <row r="31" spans="3:11" ht="15.75" thickBot="1" x14ac:dyDescent="0.25">
      <c r="C31" s="4">
        <v>5</v>
      </c>
      <c r="D31" s="5">
        <v>500</v>
      </c>
      <c r="E31" s="43">
        <v>10</v>
      </c>
      <c r="F31" s="5">
        <v>1</v>
      </c>
      <c r="G31" s="5" t="s">
        <v>2</v>
      </c>
      <c r="H31" s="5">
        <v>20</v>
      </c>
      <c r="I31" s="5" t="s">
        <v>1</v>
      </c>
      <c r="J31" s="46">
        <f t="shared" si="0"/>
        <v>400</v>
      </c>
      <c r="K31" s="30">
        <v>10000</v>
      </c>
    </row>
    <row r="32" spans="3:11" ht="15.75" thickBot="1" x14ac:dyDescent="0.25">
      <c r="C32" s="74" t="s">
        <v>212</v>
      </c>
      <c r="D32" s="131"/>
      <c r="E32" s="111">
        <v>10</v>
      </c>
      <c r="F32" s="2">
        <v>2</v>
      </c>
      <c r="G32" s="2" t="s">
        <v>4</v>
      </c>
      <c r="H32" s="2">
        <v>20</v>
      </c>
      <c r="I32" s="2" t="s">
        <v>1</v>
      </c>
      <c r="J32" s="46">
        <f t="shared" si="0"/>
        <v>400</v>
      </c>
      <c r="K32" s="32">
        <v>10000</v>
      </c>
    </row>
    <row r="33" spans="3:24" ht="15.75" thickBot="1" x14ac:dyDescent="0.25">
      <c r="C33" s="129" t="s">
        <v>230</v>
      </c>
      <c r="D33" s="131"/>
      <c r="E33" s="111"/>
      <c r="J33" s="46"/>
      <c r="K33" s="32"/>
      <c r="P33" s="2" t="s">
        <v>69</v>
      </c>
    </row>
    <row r="34" spans="3:24" ht="15.75" thickBot="1" x14ac:dyDescent="0.25">
      <c r="C34" s="130" t="s">
        <v>213</v>
      </c>
      <c r="D34" s="8"/>
      <c r="E34" s="44" t="s">
        <v>17</v>
      </c>
      <c r="F34" s="8">
        <v>2</v>
      </c>
      <c r="G34" s="198" t="s">
        <v>392</v>
      </c>
      <c r="H34" s="8"/>
      <c r="I34" s="10"/>
      <c r="J34" s="46">
        <v>500</v>
      </c>
      <c r="K34" s="31"/>
      <c r="O34" s="2"/>
      <c r="P34" s="25" t="s">
        <v>68</v>
      </c>
      <c r="V34" s="1" t="s">
        <v>73</v>
      </c>
      <c r="W34" s="1" t="s">
        <v>71</v>
      </c>
    </row>
    <row r="35" spans="3:24" ht="15.75" thickBot="1" x14ac:dyDescent="0.25">
      <c r="C35" s="4">
        <v>6</v>
      </c>
      <c r="D35" s="5">
        <v>600</v>
      </c>
      <c r="E35" s="43">
        <v>10</v>
      </c>
      <c r="F35" s="5">
        <v>1</v>
      </c>
      <c r="G35" s="5" t="s">
        <v>2</v>
      </c>
      <c r="H35" s="5">
        <v>20</v>
      </c>
      <c r="I35" s="5" t="s">
        <v>1</v>
      </c>
      <c r="J35" s="46">
        <f t="shared" si="0"/>
        <v>400</v>
      </c>
      <c r="K35" s="30">
        <v>10000</v>
      </c>
      <c r="N35" s="20" t="s">
        <v>62</v>
      </c>
      <c r="O35" s="20"/>
      <c r="Q35" s="34">
        <v>500</v>
      </c>
      <c r="V35" s="49">
        <v>1000</v>
      </c>
      <c r="W35" s="48" t="s">
        <v>72</v>
      </c>
    </row>
    <row r="36" spans="3:24" ht="15.75" thickBot="1" x14ac:dyDescent="0.25">
      <c r="C36" s="74" t="s">
        <v>212</v>
      </c>
      <c r="E36" s="111">
        <v>10</v>
      </c>
      <c r="F36" s="2">
        <v>2</v>
      </c>
      <c r="G36" s="2" t="s">
        <v>4</v>
      </c>
      <c r="H36" s="2">
        <v>20</v>
      </c>
      <c r="I36" s="2" t="s">
        <v>1</v>
      </c>
      <c r="J36" s="46">
        <f t="shared" si="0"/>
        <v>400</v>
      </c>
      <c r="K36" s="32">
        <v>10000</v>
      </c>
      <c r="T36" s="171">
        <v>1</v>
      </c>
      <c r="U36" s="171" t="s">
        <v>2</v>
      </c>
      <c r="V36" s="48">
        <v>166</v>
      </c>
      <c r="W36" s="1">
        <v>10</v>
      </c>
    </row>
    <row r="37" spans="3:24" ht="15.75" thickBot="1" x14ac:dyDescent="0.25">
      <c r="C37" s="129" t="s">
        <v>232</v>
      </c>
      <c r="E37" s="111">
        <v>10</v>
      </c>
      <c r="F37" s="2">
        <v>3</v>
      </c>
      <c r="G37" s="2" t="s">
        <v>5</v>
      </c>
      <c r="H37" s="2">
        <v>20</v>
      </c>
      <c r="I37" s="2" t="s">
        <v>1</v>
      </c>
      <c r="J37" s="46">
        <f t="shared" ref="J37" si="2">E37*40</f>
        <v>400</v>
      </c>
      <c r="K37" s="32">
        <v>10000</v>
      </c>
      <c r="M37" s="25">
        <v>1</v>
      </c>
      <c r="N37" s="26" t="s">
        <v>63</v>
      </c>
      <c r="O37" s="27"/>
      <c r="P37" s="27"/>
      <c r="Q37" s="141">
        <f>8%*Q35</f>
        <v>40</v>
      </c>
      <c r="T37" s="172">
        <v>2</v>
      </c>
      <c r="U37" s="172" t="s">
        <v>4</v>
      </c>
      <c r="V37" s="48">
        <v>166</v>
      </c>
      <c r="W37" s="1">
        <v>10</v>
      </c>
    </row>
    <row r="38" spans="3:24" ht="16.5" thickTop="1" thickBot="1" x14ac:dyDescent="0.25">
      <c r="C38" s="7"/>
      <c r="D38" s="8"/>
      <c r="E38" s="44" t="s">
        <v>17</v>
      </c>
      <c r="F38" s="8">
        <v>3</v>
      </c>
      <c r="G38" s="198" t="s">
        <v>392</v>
      </c>
      <c r="H38" s="8"/>
      <c r="I38" s="10"/>
      <c r="J38" s="46">
        <v>600</v>
      </c>
      <c r="K38" s="31"/>
      <c r="O38" s="25" t="s">
        <v>224</v>
      </c>
      <c r="T38" s="172">
        <v>3</v>
      </c>
      <c r="U38" s="172" t="s">
        <v>5</v>
      </c>
      <c r="V38" s="48">
        <v>166</v>
      </c>
      <c r="W38" s="1">
        <v>10</v>
      </c>
    </row>
    <row r="39" spans="3:24" ht="15.75" thickBot="1" x14ac:dyDescent="0.25">
      <c r="C39" s="4">
        <v>7</v>
      </c>
      <c r="D39" s="5" t="s">
        <v>6</v>
      </c>
      <c r="E39" s="43">
        <v>12</v>
      </c>
      <c r="F39" s="5">
        <v>1</v>
      </c>
      <c r="G39" s="5" t="s">
        <v>2</v>
      </c>
      <c r="H39" s="5">
        <v>20</v>
      </c>
      <c r="I39" s="5" t="s">
        <v>1</v>
      </c>
      <c r="J39" s="46">
        <f t="shared" si="0"/>
        <v>480</v>
      </c>
      <c r="K39" s="30">
        <v>10000</v>
      </c>
      <c r="N39" s="21" t="s">
        <v>393</v>
      </c>
      <c r="Q39" s="170" t="s">
        <v>394</v>
      </c>
      <c r="R39" s="137"/>
      <c r="T39" s="172">
        <v>4</v>
      </c>
      <c r="U39" s="172" t="s">
        <v>10</v>
      </c>
      <c r="V39" s="48">
        <v>166</v>
      </c>
      <c r="W39" s="1">
        <v>10</v>
      </c>
      <c r="X39" s="137"/>
    </row>
    <row r="40" spans="3:24" ht="16.5" thickTop="1" thickBot="1" x14ac:dyDescent="0.25">
      <c r="C40" s="74" t="s">
        <v>212</v>
      </c>
      <c r="E40" s="111">
        <v>12</v>
      </c>
      <c r="F40" s="2">
        <v>2</v>
      </c>
      <c r="G40" s="2" t="s">
        <v>4</v>
      </c>
      <c r="H40" s="2">
        <v>20</v>
      </c>
      <c r="I40" s="2" t="s">
        <v>1</v>
      </c>
      <c r="J40" s="46">
        <f t="shared" si="0"/>
        <v>480</v>
      </c>
      <c r="K40" s="32">
        <v>10000</v>
      </c>
      <c r="T40" s="172">
        <v>5</v>
      </c>
      <c r="U40" s="172" t="s">
        <v>15</v>
      </c>
      <c r="V40" s="48">
        <v>166</v>
      </c>
      <c r="W40" s="1">
        <v>10</v>
      </c>
    </row>
    <row r="41" spans="3:24" ht="15.75" thickBot="1" x14ac:dyDescent="0.25">
      <c r="C41" s="129" t="s">
        <v>233</v>
      </c>
      <c r="E41" s="111">
        <v>12</v>
      </c>
      <c r="F41" s="2">
        <v>3</v>
      </c>
      <c r="G41" s="2" t="s">
        <v>5</v>
      </c>
      <c r="H41" s="2">
        <v>20</v>
      </c>
      <c r="I41" s="2" t="s">
        <v>1</v>
      </c>
      <c r="J41" s="46">
        <f t="shared" si="0"/>
        <v>480</v>
      </c>
      <c r="K41" s="32">
        <v>10000</v>
      </c>
      <c r="N41" s="21" t="s">
        <v>395</v>
      </c>
      <c r="Q41" s="20">
        <v>20</v>
      </c>
      <c r="T41" s="172">
        <v>6</v>
      </c>
      <c r="U41" s="172" t="s">
        <v>18</v>
      </c>
      <c r="V41" s="48">
        <v>166</v>
      </c>
      <c r="W41" s="1">
        <v>10</v>
      </c>
    </row>
    <row r="42" spans="3:24" ht="15.75" thickBot="1" x14ac:dyDescent="0.25">
      <c r="C42" s="7"/>
      <c r="D42" s="8"/>
      <c r="E42" s="44" t="s">
        <v>17</v>
      </c>
      <c r="F42" s="8">
        <v>3</v>
      </c>
      <c r="G42" s="198" t="s">
        <v>392</v>
      </c>
      <c r="H42" s="8"/>
      <c r="I42" s="10"/>
      <c r="J42" s="46"/>
      <c r="K42" s="31"/>
      <c r="W42" s="14">
        <v>0.06</v>
      </c>
    </row>
    <row r="43" spans="3:24" ht="15.75" thickBot="1" x14ac:dyDescent="0.25">
      <c r="C43" s="4">
        <v>8</v>
      </c>
      <c r="D43" s="5" t="s">
        <v>8</v>
      </c>
      <c r="E43" s="43">
        <v>10</v>
      </c>
      <c r="F43" s="151">
        <v>1</v>
      </c>
      <c r="G43" s="151" t="s">
        <v>2</v>
      </c>
      <c r="H43" s="151">
        <v>20</v>
      </c>
      <c r="I43" s="151" t="s">
        <v>1</v>
      </c>
      <c r="J43" s="46">
        <f t="shared" si="0"/>
        <v>400</v>
      </c>
      <c r="K43" s="155">
        <v>10000</v>
      </c>
      <c r="M43" s="25">
        <v>2</v>
      </c>
      <c r="N43" s="28" t="s">
        <v>396</v>
      </c>
      <c r="O43" s="25"/>
      <c r="P43" s="25"/>
      <c r="Q43" s="29" t="s">
        <v>64</v>
      </c>
    </row>
    <row r="44" spans="3:24" ht="15.75" thickBot="1" x14ac:dyDescent="0.25">
      <c r="C44" s="74" t="s">
        <v>212</v>
      </c>
      <c r="E44" s="111">
        <v>10</v>
      </c>
      <c r="F44" s="152">
        <v>2</v>
      </c>
      <c r="G44" s="152" t="s">
        <v>4</v>
      </c>
      <c r="H44" s="152">
        <v>20</v>
      </c>
      <c r="I44" s="152" t="s">
        <v>1</v>
      </c>
      <c r="J44" s="46">
        <f t="shared" si="0"/>
        <v>400</v>
      </c>
      <c r="K44" s="156">
        <v>10000</v>
      </c>
    </row>
    <row r="45" spans="3:24" ht="15.75" thickBot="1" x14ac:dyDescent="0.25">
      <c r="C45" s="129" t="s">
        <v>234</v>
      </c>
      <c r="E45" s="111">
        <v>10</v>
      </c>
      <c r="F45" s="152">
        <v>3</v>
      </c>
      <c r="G45" s="152" t="s">
        <v>5</v>
      </c>
      <c r="H45" s="152">
        <v>20</v>
      </c>
      <c r="I45" s="152" t="s">
        <v>1</v>
      </c>
      <c r="J45" s="46">
        <f t="shared" si="0"/>
        <v>400</v>
      </c>
      <c r="K45" s="156">
        <v>10000</v>
      </c>
      <c r="M45" s="25">
        <v>3</v>
      </c>
      <c r="N45" s="26" t="s">
        <v>82</v>
      </c>
      <c r="O45" s="27"/>
      <c r="P45" s="27"/>
      <c r="Q45" s="33">
        <f>Q37*40</f>
        <v>1600</v>
      </c>
      <c r="T45" s="1" t="s">
        <v>397</v>
      </c>
    </row>
    <row r="46" spans="3:24" ht="16.5" thickTop="1" thickBot="1" x14ac:dyDescent="0.25">
      <c r="C46" s="129"/>
      <c r="E46" s="111">
        <v>10</v>
      </c>
      <c r="F46" s="152">
        <v>4</v>
      </c>
      <c r="G46" s="152" t="s">
        <v>10</v>
      </c>
      <c r="H46" s="152">
        <v>20</v>
      </c>
      <c r="I46" s="152" t="s">
        <v>1</v>
      </c>
      <c r="J46" s="46">
        <f t="shared" ref="J46" si="3">E46*40</f>
        <v>400</v>
      </c>
      <c r="K46" s="156">
        <v>10000</v>
      </c>
      <c r="M46" s="25"/>
      <c r="N46" s="28"/>
      <c r="O46" s="25"/>
      <c r="P46" s="25"/>
      <c r="Q46" s="143"/>
      <c r="T46" s="1" t="s">
        <v>398</v>
      </c>
    </row>
    <row r="47" spans="3:24" ht="15.75" thickBot="1" x14ac:dyDescent="0.25">
      <c r="C47" s="7"/>
      <c r="D47" s="8"/>
      <c r="E47" s="44" t="s">
        <v>17</v>
      </c>
      <c r="F47" s="153">
        <v>4</v>
      </c>
      <c r="G47" s="198" t="s">
        <v>392</v>
      </c>
      <c r="H47" s="153"/>
      <c r="I47" s="154"/>
      <c r="J47" s="46"/>
      <c r="K47" s="157"/>
      <c r="N47" s="28"/>
      <c r="O47" s="24" t="s">
        <v>226</v>
      </c>
      <c r="T47" s="1" t="s">
        <v>221</v>
      </c>
    </row>
    <row r="48" spans="3:24" ht="15.75" thickBot="1" x14ac:dyDescent="0.25">
      <c r="C48" s="4">
        <v>9</v>
      </c>
      <c r="D48" s="5" t="s">
        <v>9</v>
      </c>
      <c r="E48" s="43">
        <v>10</v>
      </c>
      <c r="F48" s="151">
        <v>1</v>
      </c>
      <c r="G48" s="151" t="s">
        <v>2</v>
      </c>
      <c r="H48" s="151">
        <v>20</v>
      </c>
      <c r="I48" s="151" t="s">
        <v>1</v>
      </c>
      <c r="J48" s="46">
        <f t="shared" si="0"/>
        <v>400</v>
      </c>
      <c r="K48" s="155">
        <v>10000</v>
      </c>
      <c r="M48" s="25">
        <v>4</v>
      </c>
      <c r="N48" s="28" t="s">
        <v>65</v>
      </c>
      <c r="O48" s="25"/>
      <c r="P48" s="25"/>
      <c r="Q48" s="56">
        <v>10000</v>
      </c>
    </row>
    <row r="49" spans="3:20" ht="15.75" thickBot="1" x14ac:dyDescent="0.25">
      <c r="C49" s="74" t="s">
        <v>212</v>
      </c>
      <c r="E49" s="111">
        <v>10</v>
      </c>
      <c r="F49" s="152">
        <v>2</v>
      </c>
      <c r="G49" s="152" t="s">
        <v>4</v>
      </c>
      <c r="H49" s="152">
        <v>20</v>
      </c>
      <c r="I49" s="152" t="s">
        <v>1</v>
      </c>
      <c r="J49" s="46">
        <f t="shared" si="0"/>
        <v>400</v>
      </c>
      <c r="K49" s="156">
        <v>10000</v>
      </c>
      <c r="N49" s="21"/>
      <c r="O49" s="20"/>
      <c r="T49" s="1" t="s">
        <v>223</v>
      </c>
    </row>
    <row r="50" spans="3:20" ht="15.75" thickBot="1" x14ac:dyDescent="0.25">
      <c r="C50" s="129" t="s">
        <v>235</v>
      </c>
      <c r="E50" s="111">
        <v>10</v>
      </c>
      <c r="F50" s="152">
        <v>3</v>
      </c>
      <c r="G50" s="152" t="s">
        <v>5</v>
      </c>
      <c r="H50" s="152">
        <v>20</v>
      </c>
      <c r="I50" s="152" t="s">
        <v>1</v>
      </c>
      <c r="J50" s="46">
        <f t="shared" si="0"/>
        <v>400</v>
      </c>
      <c r="K50" s="156">
        <v>10000</v>
      </c>
      <c r="N50" s="21" t="s">
        <v>66</v>
      </c>
      <c r="O50" s="20"/>
      <c r="T50" s="1" t="s">
        <v>222</v>
      </c>
    </row>
    <row r="51" spans="3:20" ht="15.75" thickBot="1" x14ac:dyDescent="0.25">
      <c r="C51" s="196" t="s">
        <v>278</v>
      </c>
      <c r="E51" s="111">
        <v>10</v>
      </c>
      <c r="F51" s="152">
        <v>4</v>
      </c>
      <c r="G51" s="152" t="s">
        <v>10</v>
      </c>
      <c r="H51" s="152">
        <v>20</v>
      </c>
      <c r="I51" s="152" t="s">
        <v>1</v>
      </c>
      <c r="J51" s="46">
        <f t="shared" si="0"/>
        <v>400</v>
      </c>
      <c r="K51" s="156">
        <v>10000</v>
      </c>
      <c r="N51" s="21"/>
      <c r="O51" s="20"/>
    </row>
    <row r="52" spans="3:20" ht="15.75" thickBot="1" x14ac:dyDescent="0.25">
      <c r="C52" s="196" t="s">
        <v>346</v>
      </c>
      <c r="E52" s="111">
        <v>10</v>
      </c>
      <c r="F52" s="152">
        <v>5</v>
      </c>
      <c r="G52" s="152" t="s">
        <v>15</v>
      </c>
      <c r="H52" s="152">
        <v>20</v>
      </c>
      <c r="I52" s="152" t="s">
        <v>1</v>
      </c>
      <c r="J52" s="46">
        <f t="shared" ref="J52" si="4">E52*40</f>
        <v>400</v>
      </c>
      <c r="K52" s="156">
        <v>10000</v>
      </c>
      <c r="N52" s="21"/>
      <c r="O52" s="20"/>
    </row>
    <row r="53" spans="3:20" ht="15.75" thickBot="1" x14ac:dyDescent="0.25">
      <c r="C53" s="197" t="s">
        <v>347</v>
      </c>
      <c r="D53" s="8"/>
      <c r="E53" s="44" t="s">
        <v>17</v>
      </c>
      <c r="F53" s="153">
        <v>5</v>
      </c>
      <c r="G53" s="153"/>
      <c r="H53" s="153"/>
      <c r="I53" s="154" t="s">
        <v>16</v>
      </c>
      <c r="J53" s="46">
        <v>900</v>
      </c>
      <c r="K53" s="157"/>
      <c r="N53" s="21" t="s">
        <v>67</v>
      </c>
      <c r="O53" s="20"/>
    </row>
    <row r="54" spans="3:20" ht="15.75" thickBot="1" x14ac:dyDescent="0.25">
      <c r="C54" s="42">
        <v>10</v>
      </c>
      <c r="D54" s="35">
        <v>1000</v>
      </c>
      <c r="E54" s="43">
        <v>10</v>
      </c>
      <c r="F54" s="36">
        <v>1</v>
      </c>
      <c r="G54" s="36" t="s">
        <v>2</v>
      </c>
      <c r="H54" s="36">
        <v>20</v>
      </c>
      <c r="I54" s="36" t="s">
        <v>1</v>
      </c>
      <c r="J54" s="46">
        <f t="shared" si="0"/>
        <v>400</v>
      </c>
      <c r="K54" s="37">
        <v>10000</v>
      </c>
      <c r="N54" s="21"/>
      <c r="O54" s="20"/>
    </row>
    <row r="55" spans="3:20" ht="15.75" thickBot="1" x14ac:dyDescent="0.25">
      <c r="C55" s="133" t="s">
        <v>212</v>
      </c>
      <c r="D55" s="132"/>
      <c r="E55" s="111">
        <v>10</v>
      </c>
      <c r="F55" s="132">
        <v>2</v>
      </c>
      <c r="G55" s="132" t="s">
        <v>4</v>
      </c>
      <c r="H55" s="132">
        <v>20</v>
      </c>
      <c r="I55" s="132" t="s">
        <v>1</v>
      </c>
      <c r="J55" s="46">
        <f t="shared" si="0"/>
        <v>400</v>
      </c>
      <c r="K55" s="38">
        <v>10000</v>
      </c>
      <c r="O55" s="20"/>
      <c r="P55" s="20" t="s">
        <v>399</v>
      </c>
    </row>
    <row r="56" spans="3:20" ht="15.75" thickBot="1" x14ac:dyDescent="0.25">
      <c r="C56" s="134" t="s">
        <v>236</v>
      </c>
      <c r="D56" s="132"/>
      <c r="E56" s="111">
        <v>10</v>
      </c>
      <c r="F56" s="132">
        <v>3</v>
      </c>
      <c r="G56" s="132" t="s">
        <v>5</v>
      </c>
      <c r="H56" s="132">
        <v>20</v>
      </c>
      <c r="I56" s="132" t="s">
        <v>1</v>
      </c>
      <c r="J56" s="46">
        <f t="shared" si="0"/>
        <v>400</v>
      </c>
      <c r="K56" s="38">
        <v>10000</v>
      </c>
    </row>
    <row r="57" spans="3:20" ht="15.75" thickBot="1" x14ac:dyDescent="0.25">
      <c r="C57" s="136"/>
      <c r="D57" s="132"/>
      <c r="E57" s="111">
        <v>10</v>
      </c>
      <c r="F57" s="132">
        <v>4</v>
      </c>
      <c r="G57" s="132" t="s">
        <v>10</v>
      </c>
      <c r="H57" s="132">
        <v>20</v>
      </c>
      <c r="I57" s="132" t="s">
        <v>1</v>
      </c>
      <c r="J57" s="46">
        <f t="shared" si="0"/>
        <v>400</v>
      </c>
      <c r="K57" s="38">
        <v>10000</v>
      </c>
    </row>
    <row r="58" spans="3:20" ht="15.75" thickBot="1" x14ac:dyDescent="0.25">
      <c r="C58" s="196" t="s">
        <v>278</v>
      </c>
      <c r="E58" s="111">
        <v>10</v>
      </c>
      <c r="F58" s="132">
        <v>5</v>
      </c>
      <c r="G58" s="132" t="s">
        <v>15</v>
      </c>
      <c r="H58" s="132">
        <v>20</v>
      </c>
      <c r="I58" s="132" t="s">
        <v>1</v>
      </c>
      <c r="J58" s="46">
        <f t="shared" si="0"/>
        <v>400</v>
      </c>
      <c r="K58" s="38">
        <v>10000</v>
      </c>
    </row>
    <row r="59" spans="3:20" ht="15.75" thickBot="1" x14ac:dyDescent="0.25">
      <c r="C59" s="196" t="s">
        <v>346</v>
      </c>
      <c r="E59" s="111">
        <v>10</v>
      </c>
      <c r="F59" s="132">
        <v>6</v>
      </c>
      <c r="G59" s="132" t="s">
        <v>18</v>
      </c>
      <c r="H59" s="132">
        <v>20</v>
      </c>
      <c r="I59" s="132" t="s">
        <v>1</v>
      </c>
      <c r="J59" s="46">
        <f t="shared" si="0"/>
        <v>400</v>
      </c>
      <c r="K59" s="38">
        <v>10000</v>
      </c>
    </row>
    <row r="60" spans="3:20" ht="15.75" thickBot="1" x14ac:dyDescent="0.25">
      <c r="C60" s="197" t="s">
        <v>347</v>
      </c>
      <c r="D60" s="8"/>
      <c r="E60" s="44" t="s">
        <v>17</v>
      </c>
      <c r="F60" s="39">
        <v>6</v>
      </c>
      <c r="G60" s="39"/>
      <c r="H60" s="39"/>
      <c r="I60" s="40" t="s">
        <v>16</v>
      </c>
      <c r="J60" s="46">
        <v>1000</v>
      </c>
      <c r="K60" s="41"/>
    </row>
    <row r="61" spans="3:20" ht="15.75" thickBot="1" x14ac:dyDescent="0.25">
      <c r="C61" s="4">
        <v>11</v>
      </c>
      <c r="D61" s="12">
        <v>1100</v>
      </c>
      <c r="E61" s="43">
        <v>11</v>
      </c>
      <c r="F61" s="151">
        <v>1</v>
      </c>
      <c r="G61" s="151" t="s">
        <v>2</v>
      </c>
      <c r="H61" s="151">
        <v>20</v>
      </c>
      <c r="I61" s="151" t="s">
        <v>1</v>
      </c>
      <c r="J61" s="46">
        <f t="shared" ref="J61:J66" si="5">E61*40</f>
        <v>440</v>
      </c>
      <c r="K61" s="155">
        <v>10000</v>
      </c>
    </row>
    <row r="62" spans="3:20" ht="15.75" thickBot="1" x14ac:dyDescent="0.25">
      <c r="C62" s="74" t="s">
        <v>212</v>
      </c>
      <c r="E62" s="111">
        <v>11</v>
      </c>
      <c r="F62" s="152">
        <v>2</v>
      </c>
      <c r="G62" s="152" t="s">
        <v>4</v>
      </c>
      <c r="H62" s="152">
        <v>20</v>
      </c>
      <c r="I62" s="152" t="s">
        <v>1</v>
      </c>
      <c r="J62" s="46">
        <f t="shared" si="5"/>
        <v>440</v>
      </c>
      <c r="K62" s="156">
        <v>10000</v>
      </c>
    </row>
    <row r="63" spans="3:20" ht="15.75" thickBot="1" x14ac:dyDescent="0.25">
      <c r="C63" s="129" t="s">
        <v>237</v>
      </c>
      <c r="E63" s="111">
        <v>11</v>
      </c>
      <c r="F63" s="152">
        <v>3</v>
      </c>
      <c r="G63" s="152" t="s">
        <v>5</v>
      </c>
      <c r="H63" s="152">
        <v>20</v>
      </c>
      <c r="I63" s="152" t="s">
        <v>1</v>
      </c>
      <c r="J63" s="46">
        <f t="shared" si="5"/>
        <v>440</v>
      </c>
      <c r="K63" s="156">
        <v>10000</v>
      </c>
    </row>
    <row r="64" spans="3:20" ht="15.75" thickBot="1" x14ac:dyDescent="0.25">
      <c r="C64" s="129"/>
      <c r="E64" s="111">
        <v>11</v>
      </c>
      <c r="F64" s="152">
        <v>4</v>
      </c>
      <c r="G64" s="152" t="s">
        <v>10</v>
      </c>
      <c r="H64" s="152">
        <v>20</v>
      </c>
      <c r="I64" s="152" t="s">
        <v>1</v>
      </c>
      <c r="J64" s="46">
        <f t="shared" si="5"/>
        <v>440</v>
      </c>
      <c r="K64" s="156">
        <v>10000</v>
      </c>
      <c r="M64" s="1" t="s">
        <v>263</v>
      </c>
    </row>
    <row r="65" spans="3:21" ht="15.75" thickBot="1" x14ac:dyDescent="0.25">
      <c r="C65" s="196" t="s">
        <v>278</v>
      </c>
      <c r="E65" s="111">
        <v>11</v>
      </c>
      <c r="F65" s="152">
        <v>5</v>
      </c>
      <c r="G65" s="152" t="s">
        <v>15</v>
      </c>
      <c r="H65" s="152">
        <v>20</v>
      </c>
      <c r="I65" s="152" t="s">
        <v>1</v>
      </c>
      <c r="J65" s="46">
        <f t="shared" si="5"/>
        <v>440</v>
      </c>
      <c r="K65" s="156">
        <v>10000</v>
      </c>
      <c r="M65" s="1" t="s">
        <v>400</v>
      </c>
    </row>
    <row r="66" spans="3:21" ht="15.75" thickBot="1" x14ac:dyDescent="0.25">
      <c r="C66" s="196" t="s">
        <v>346</v>
      </c>
      <c r="E66" s="111">
        <v>11</v>
      </c>
      <c r="F66" s="152">
        <v>6</v>
      </c>
      <c r="G66" s="152" t="s">
        <v>18</v>
      </c>
      <c r="H66" s="152">
        <v>20</v>
      </c>
      <c r="I66" s="152" t="s">
        <v>1</v>
      </c>
      <c r="J66" s="46">
        <f t="shared" si="5"/>
        <v>440</v>
      </c>
      <c r="K66" s="156">
        <v>10000</v>
      </c>
      <c r="M66" s="1" t="s">
        <v>35</v>
      </c>
      <c r="U66" s="14"/>
    </row>
    <row r="67" spans="3:21" ht="15.75" thickBot="1" x14ac:dyDescent="0.25">
      <c r="C67" s="197" t="s">
        <v>347</v>
      </c>
      <c r="D67" s="8"/>
      <c r="E67" s="44" t="s">
        <v>17</v>
      </c>
      <c r="F67" s="153">
        <v>6</v>
      </c>
      <c r="G67" s="153"/>
      <c r="H67" s="153"/>
      <c r="I67" s="154"/>
      <c r="J67" s="46"/>
      <c r="K67" s="157"/>
      <c r="M67" s="1" t="s">
        <v>60</v>
      </c>
    </row>
    <row r="68" spans="3:21" ht="15.75" thickBot="1" x14ac:dyDescent="0.25">
      <c r="C68" s="4">
        <v>12</v>
      </c>
      <c r="D68" s="12">
        <v>1200</v>
      </c>
      <c r="E68" s="43">
        <v>11</v>
      </c>
      <c r="F68" s="151">
        <v>1</v>
      </c>
      <c r="G68" s="151" t="s">
        <v>2</v>
      </c>
      <c r="H68" s="151">
        <v>20</v>
      </c>
      <c r="I68" s="151" t="s">
        <v>1</v>
      </c>
      <c r="J68" s="46">
        <f t="shared" ref="J68:J74" si="6">E68*40</f>
        <v>440</v>
      </c>
      <c r="K68" s="155">
        <v>10000</v>
      </c>
      <c r="M68" s="1" t="s">
        <v>401</v>
      </c>
    </row>
    <row r="69" spans="3:21" ht="15.75" thickBot="1" x14ac:dyDescent="0.25">
      <c r="C69" s="74" t="s">
        <v>212</v>
      </c>
      <c r="E69" s="111">
        <v>11</v>
      </c>
      <c r="F69" s="152">
        <v>2</v>
      </c>
      <c r="G69" s="152" t="s">
        <v>4</v>
      </c>
      <c r="H69" s="152">
        <v>20</v>
      </c>
      <c r="I69" s="152" t="s">
        <v>1</v>
      </c>
      <c r="J69" s="46">
        <f t="shared" si="6"/>
        <v>440</v>
      </c>
      <c r="K69" s="156">
        <v>10000</v>
      </c>
    </row>
    <row r="70" spans="3:21" ht="15.75" thickBot="1" x14ac:dyDescent="0.25">
      <c r="C70" s="129" t="s">
        <v>238</v>
      </c>
      <c r="E70" s="111">
        <v>10</v>
      </c>
      <c r="F70" s="152">
        <v>3</v>
      </c>
      <c r="G70" s="152" t="s">
        <v>5</v>
      </c>
      <c r="H70" s="152">
        <v>20</v>
      </c>
      <c r="I70" s="152" t="s">
        <v>1</v>
      </c>
      <c r="J70" s="46">
        <f t="shared" si="6"/>
        <v>400</v>
      </c>
      <c r="K70" s="156">
        <v>10000</v>
      </c>
      <c r="M70" s="1" t="s">
        <v>262</v>
      </c>
    </row>
    <row r="71" spans="3:21" ht="15.75" thickBot="1" x14ac:dyDescent="0.25">
      <c r="C71" s="129"/>
      <c r="E71" s="111">
        <v>10</v>
      </c>
      <c r="F71" s="152">
        <v>4</v>
      </c>
      <c r="G71" s="152" t="s">
        <v>10</v>
      </c>
      <c r="H71" s="152">
        <v>20</v>
      </c>
      <c r="I71" s="152" t="s">
        <v>1</v>
      </c>
      <c r="J71" s="46">
        <f t="shared" si="6"/>
        <v>400</v>
      </c>
      <c r="K71" s="156">
        <v>10000</v>
      </c>
      <c r="M71" s="1" t="s">
        <v>402</v>
      </c>
    </row>
    <row r="72" spans="3:21" ht="15.75" thickBot="1" x14ac:dyDescent="0.25">
      <c r="C72" s="129"/>
      <c r="E72" s="111">
        <v>10</v>
      </c>
      <c r="F72" s="152">
        <v>5</v>
      </c>
      <c r="G72" s="152" t="s">
        <v>15</v>
      </c>
      <c r="H72" s="152">
        <v>20</v>
      </c>
      <c r="I72" s="152" t="s">
        <v>1</v>
      </c>
      <c r="J72" s="46">
        <f t="shared" si="6"/>
        <v>400</v>
      </c>
      <c r="K72" s="156">
        <v>10000</v>
      </c>
    </row>
    <row r="73" spans="3:21" ht="15.75" thickBot="1" x14ac:dyDescent="0.25">
      <c r="C73" s="196" t="s">
        <v>278</v>
      </c>
      <c r="E73" s="111">
        <v>10</v>
      </c>
      <c r="F73" s="152">
        <v>6</v>
      </c>
      <c r="G73" s="152" t="s">
        <v>18</v>
      </c>
      <c r="H73" s="152">
        <v>20</v>
      </c>
      <c r="I73" s="152" t="s">
        <v>1</v>
      </c>
      <c r="J73" s="46">
        <f t="shared" si="6"/>
        <v>400</v>
      </c>
      <c r="K73" s="156">
        <v>10000</v>
      </c>
    </row>
    <row r="74" spans="3:21" ht="15.75" thickBot="1" x14ac:dyDescent="0.25">
      <c r="C74" s="196" t="s">
        <v>346</v>
      </c>
      <c r="E74" s="111">
        <v>10</v>
      </c>
      <c r="F74" s="152">
        <v>7</v>
      </c>
      <c r="G74" s="152" t="s">
        <v>21</v>
      </c>
      <c r="H74" s="152">
        <v>20</v>
      </c>
      <c r="I74" s="152" t="s">
        <v>1</v>
      </c>
      <c r="J74" s="46">
        <f t="shared" si="6"/>
        <v>400</v>
      </c>
      <c r="K74" s="156">
        <v>10000</v>
      </c>
    </row>
    <row r="75" spans="3:21" ht="15.75" thickBot="1" x14ac:dyDescent="0.25">
      <c r="C75" s="197" t="s">
        <v>347</v>
      </c>
      <c r="D75" s="8"/>
      <c r="E75" s="44" t="s">
        <v>17</v>
      </c>
      <c r="F75" s="153">
        <v>7</v>
      </c>
      <c r="G75" s="153"/>
      <c r="H75" s="153"/>
      <c r="I75" s="154"/>
      <c r="J75" s="46"/>
      <c r="K75" s="157"/>
      <c r="L75" s="195">
        <v>128</v>
      </c>
      <c r="M75" s="16">
        <v>9</v>
      </c>
      <c r="N75" s="54">
        <f t="shared" ref="N75:N76" si="7">N76*2</f>
        <v>2560</v>
      </c>
    </row>
    <row r="76" spans="3:21" ht="15.75" thickBot="1" x14ac:dyDescent="0.25">
      <c r="C76" s="4">
        <v>13</v>
      </c>
      <c r="D76" s="12">
        <v>1300</v>
      </c>
      <c r="E76" s="43">
        <v>11</v>
      </c>
      <c r="F76" s="151">
        <v>1</v>
      </c>
      <c r="G76" s="151" t="s">
        <v>2</v>
      </c>
      <c r="H76" s="151">
        <v>20</v>
      </c>
      <c r="I76" s="151" t="s">
        <v>1</v>
      </c>
      <c r="J76" s="46">
        <f t="shared" ref="J76:J82" si="8">E76*40</f>
        <v>440</v>
      </c>
      <c r="K76" s="155">
        <v>10000</v>
      </c>
      <c r="L76" s="195">
        <f t="shared" ref="L76:L82" si="9">N76/20</f>
        <v>64</v>
      </c>
      <c r="M76" s="16">
        <v>8</v>
      </c>
      <c r="N76" s="54">
        <f t="shared" si="7"/>
        <v>1280</v>
      </c>
    </row>
    <row r="77" spans="3:21" ht="15.75" thickBot="1" x14ac:dyDescent="0.25">
      <c r="C77" s="74" t="s">
        <v>212</v>
      </c>
      <c r="E77" s="111">
        <v>11</v>
      </c>
      <c r="F77" s="152">
        <v>2</v>
      </c>
      <c r="G77" s="152" t="s">
        <v>4</v>
      </c>
      <c r="H77" s="152">
        <v>20</v>
      </c>
      <c r="I77" s="152" t="s">
        <v>1</v>
      </c>
      <c r="J77" s="46">
        <f t="shared" si="8"/>
        <v>440</v>
      </c>
      <c r="K77" s="156">
        <v>10000</v>
      </c>
      <c r="L77" s="195">
        <f t="shared" si="9"/>
        <v>32</v>
      </c>
      <c r="M77" s="18">
        <v>7</v>
      </c>
      <c r="N77" s="53">
        <f>N78*2</f>
        <v>640</v>
      </c>
    </row>
    <row r="78" spans="3:21" ht="15.75" thickBot="1" x14ac:dyDescent="0.25">
      <c r="C78" s="129" t="s">
        <v>241</v>
      </c>
      <c r="E78" s="111">
        <v>11</v>
      </c>
      <c r="F78" s="152">
        <v>3</v>
      </c>
      <c r="G78" s="152" t="s">
        <v>5</v>
      </c>
      <c r="H78" s="152">
        <v>20</v>
      </c>
      <c r="I78" s="152" t="s">
        <v>1</v>
      </c>
      <c r="J78" s="46">
        <f t="shared" si="8"/>
        <v>440</v>
      </c>
      <c r="K78" s="156">
        <v>10000</v>
      </c>
      <c r="L78" s="195">
        <f t="shared" si="9"/>
        <v>16</v>
      </c>
      <c r="M78" s="17">
        <v>6</v>
      </c>
      <c r="N78" s="52">
        <f>N79*2</f>
        <v>320</v>
      </c>
    </row>
    <row r="79" spans="3:21" ht="15.75" thickBot="1" x14ac:dyDescent="0.25">
      <c r="C79" s="129"/>
      <c r="E79" s="111">
        <v>11</v>
      </c>
      <c r="F79" s="152">
        <v>4</v>
      </c>
      <c r="G79" s="152" t="s">
        <v>10</v>
      </c>
      <c r="H79" s="152">
        <v>20</v>
      </c>
      <c r="I79" s="152" t="s">
        <v>1</v>
      </c>
      <c r="J79" s="46">
        <f t="shared" si="8"/>
        <v>440</v>
      </c>
      <c r="K79" s="156">
        <v>10000</v>
      </c>
      <c r="L79" s="195">
        <f t="shared" si="9"/>
        <v>8</v>
      </c>
      <c r="M79" s="1">
        <v>5</v>
      </c>
      <c r="N79" s="3">
        <f t="shared" ref="N79:N80" si="10">N80*2</f>
        <v>160</v>
      </c>
    </row>
    <row r="80" spans="3:21" ht="15.75" thickBot="1" x14ac:dyDescent="0.25">
      <c r="C80" s="196" t="s">
        <v>278</v>
      </c>
      <c r="E80" s="111">
        <v>10</v>
      </c>
      <c r="F80" s="152">
        <v>5</v>
      </c>
      <c r="G80" s="152" t="s">
        <v>15</v>
      </c>
      <c r="H80" s="152">
        <v>20</v>
      </c>
      <c r="I80" s="152" t="s">
        <v>1</v>
      </c>
      <c r="J80" s="46">
        <f t="shared" si="8"/>
        <v>400</v>
      </c>
      <c r="K80" s="156">
        <v>10000</v>
      </c>
      <c r="L80" s="195">
        <f t="shared" si="9"/>
        <v>4</v>
      </c>
      <c r="M80" s="1">
        <v>4</v>
      </c>
      <c r="N80" s="3">
        <f t="shared" si="10"/>
        <v>80</v>
      </c>
    </row>
    <row r="81" spans="3:20" ht="15.75" thickBot="1" x14ac:dyDescent="0.25">
      <c r="C81" s="196" t="s">
        <v>346</v>
      </c>
      <c r="E81" s="111">
        <v>10</v>
      </c>
      <c r="F81" s="152">
        <v>6</v>
      </c>
      <c r="G81" s="152" t="s">
        <v>18</v>
      </c>
      <c r="H81" s="152">
        <v>20</v>
      </c>
      <c r="I81" s="152" t="s">
        <v>1</v>
      </c>
      <c r="J81" s="46">
        <f t="shared" si="8"/>
        <v>400</v>
      </c>
      <c r="K81" s="156">
        <v>10000</v>
      </c>
      <c r="L81" s="195">
        <f t="shared" si="9"/>
        <v>2</v>
      </c>
      <c r="M81" s="1">
        <v>3</v>
      </c>
      <c r="N81" s="3">
        <f t="shared" ref="N81" si="11">N82*2</f>
        <v>40</v>
      </c>
    </row>
    <row r="82" spans="3:20" ht="15.75" thickBot="1" x14ac:dyDescent="0.25">
      <c r="C82" s="197" t="s">
        <v>347</v>
      </c>
      <c r="D82" s="8"/>
      <c r="E82" s="111">
        <v>10</v>
      </c>
      <c r="F82" s="2">
        <v>7</v>
      </c>
      <c r="G82" s="2" t="s">
        <v>21</v>
      </c>
      <c r="H82" s="2">
        <v>20</v>
      </c>
      <c r="I82" s="2" t="s">
        <v>1</v>
      </c>
      <c r="J82" s="46">
        <f t="shared" si="8"/>
        <v>400</v>
      </c>
      <c r="K82" s="156">
        <v>10000</v>
      </c>
      <c r="L82" s="195">
        <f t="shared" si="9"/>
        <v>1</v>
      </c>
      <c r="M82" s="1">
        <v>2</v>
      </c>
      <c r="N82" s="3">
        <f>N83*2</f>
        <v>20</v>
      </c>
      <c r="Q82" s="1">
        <v>20</v>
      </c>
    </row>
    <row r="83" spans="3:20" ht="15.6" customHeight="1" thickBot="1" x14ac:dyDescent="0.25">
      <c r="C83" s="7"/>
      <c r="D83" s="8"/>
      <c r="E83" s="111">
        <v>10</v>
      </c>
      <c r="F83" s="2">
        <v>8</v>
      </c>
      <c r="G83" s="2" t="s">
        <v>20</v>
      </c>
      <c r="H83" s="2">
        <v>20</v>
      </c>
      <c r="I83" s="2" t="s">
        <v>1</v>
      </c>
      <c r="J83" s="46">
        <f t="shared" ref="J83:J90" si="12">E83*40</f>
        <v>400</v>
      </c>
      <c r="K83" s="32">
        <v>10000</v>
      </c>
      <c r="L83" s="195">
        <f>N83/20</f>
        <v>0.5</v>
      </c>
      <c r="M83" s="1">
        <v>1</v>
      </c>
      <c r="N83" s="3">
        <v>10</v>
      </c>
      <c r="Q83" s="1">
        <v>20</v>
      </c>
    </row>
    <row r="84" spans="3:20" ht="15.75" thickBot="1" x14ac:dyDescent="0.25">
      <c r="C84" s="4">
        <v>14</v>
      </c>
      <c r="D84" s="12">
        <v>1400</v>
      </c>
      <c r="E84" s="43">
        <v>11</v>
      </c>
      <c r="F84" s="151">
        <v>1</v>
      </c>
      <c r="G84" s="151" t="s">
        <v>2</v>
      </c>
      <c r="H84" s="151">
        <v>20</v>
      </c>
      <c r="I84" s="151" t="s">
        <v>1</v>
      </c>
      <c r="J84" s="46">
        <f t="shared" si="12"/>
        <v>440</v>
      </c>
      <c r="K84" s="155">
        <v>10000</v>
      </c>
      <c r="L84" s="195">
        <f t="shared" ref="L84:L91" si="13">N84/20</f>
        <v>0.5</v>
      </c>
      <c r="M84" s="1">
        <v>1</v>
      </c>
      <c r="N84" s="3">
        <v>10</v>
      </c>
      <c r="Q84" s="1">
        <v>0</v>
      </c>
    </row>
    <row r="85" spans="3:20" ht="15.75" thickBot="1" x14ac:dyDescent="0.25">
      <c r="C85" s="74" t="s">
        <v>212</v>
      </c>
      <c r="E85" s="111">
        <v>10</v>
      </c>
      <c r="F85" s="152">
        <v>2</v>
      </c>
      <c r="G85" s="152" t="s">
        <v>4</v>
      </c>
      <c r="H85" s="152">
        <v>20</v>
      </c>
      <c r="I85" s="152" t="s">
        <v>1</v>
      </c>
      <c r="J85" s="46">
        <f t="shared" si="12"/>
        <v>400</v>
      </c>
      <c r="K85" s="156">
        <v>10000</v>
      </c>
      <c r="L85" s="195">
        <f t="shared" si="13"/>
        <v>1</v>
      </c>
      <c r="M85" s="1">
        <v>2</v>
      </c>
      <c r="N85" s="3">
        <f>N84*2</f>
        <v>20</v>
      </c>
      <c r="Q85" s="1">
        <v>2.5</v>
      </c>
      <c r="R85" s="1">
        <v>2</v>
      </c>
      <c r="T85" s="1">
        <v>3</v>
      </c>
    </row>
    <row r="86" spans="3:20" ht="15.75" thickBot="1" x14ac:dyDescent="0.25">
      <c r="C86" s="129" t="s">
        <v>242</v>
      </c>
      <c r="E86" s="111">
        <v>10</v>
      </c>
      <c r="F86" s="152">
        <v>3</v>
      </c>
      <c r="G86" s="152" t="s">
        <v>5</v>
      </c>
      <c r="H86" s="152">
        <v>20</v>
      </c>
      <c r="I86" s="152" t="s">
        <v>1</v>
      </c>
      <c r="J86" s="46">
        <f t="shared" si="12"/>
        <v>400</v>
      </c>
      <c r="K86" s="156">
        <v>10000</v>
      </c>
      <c r="L86" s="195">
        <f t="shared" si="13"/>
        <v>2</v>
      </c>
      <c r="M86" s="1">
        <v>3</v>
      </c>
      <c r="N86" s="3">
        <f t="shared" ref="N86:N87" si="14">N85*2</f>
        <v>40</v>
      </c>
      <c r="Q86" s="1">
        <v>5</v>
      </c>
      <c r="R86" s="1">
        <v>7</v>
      </c>
      <c r="T86" s="1">
        <v>5</v>
      </c>
    </row>
    <row r="87" spans="3:20" ht="15.75" thickBot="1" x14ac:dyDescent="0.25">
      <c r="C87" s="11"/>
      <c r="E87" s="111">
        <v>10</v>
      </c>
      <c r="F87" s="152">
        <v>4</v>
      </c>
      <c r="G87" s="152" t="s">
        <v>10</v>
      </c>
      <c r="H87" s="152">
        <v>20</v>
      </c>
      <c r="I87" s="152" t="s">
        <v>1</v>
      </c>
      <c r="J87" s="46">
        <f t="shared" si="12"/>
        <v>400</v>
      </c>
      <c r="K87" s="156">
        <v>10000</v>
      </c>
      <c r="L87" s="195">
        <f t="shared" si="13"/>
        <v>4</v>
      </c>
      <c r="M87" s="1">
        <v>4</v>
      </c>
      <c r="N87" s="3">
        <f t="shared" si="14"/>
        <v>80</v>
      </c>
      <c r="Q87" s="1">
        <v>10</v>
      </c>
      <c r="R87" s="1">
        <v>10</v>
      </c>
      <c r="T87" s="1">
        <v>6</v>
      </c>
    </row>
    <row r="88" spans="3:20" ht="15.75" thickBot="1" x14ac:dyDescent="0.25">
      <c r="C88" s="196" t="s">
        <v>278</v>
      </c>
      <c r="E88" s="111">
        <v>10</v>
      </c>
      <c r="F88" s="152">
        <v>5</v>
      </c>
      <c r="G88" s="152" t="s">
        <v>15</v>
      </c>
      <c r="H88" s="152">
        <v>20</v>
      </c>
      <c r="I88" s="152" t="s">
        <v>1</v>
      </c>
      <c r="J88" s="46">
        <f t="shared" si="12"/>
        <v>400</v>
      </c>
      <c r="K88" s="156">
        <v>10000</v>
      </c>
      <c r="L88" s="195">
        <f t="shared" si="13"/>
        <v>8</v>
      </c>
      <c r="M88" s="1">
        <v>5</v>
      </c>
      <c r="N88" s="3">
        <f>N87*2</f>
        <v>160</v>
      </c>
      <c r="Q88" s="1">
        <v>15</v>
      </c>
      <c r="R88" s="1">
        <v>15</v>
      </c>
      <c r="T88" s="1">
        <v>8</v>
      </c>
    </row>
    <row r="89" spans="3:20" ht="15.75" thickBot="1" x14ac:dyDescent="0.25">
      <c r="C89" s="196" t="s">
        <v>346</v>
      </c>
      <c r="E89" s="111">
        <v>10</v>
      </c>
      <c r="F89" s="152">
        <v>6</v>
      </c>
      <c r="G89" s="152" t="s">
        <v>18</v>
      </c>
      <c r="H89" s="152">
        <v>20</v>
      </c>
      <c r="I89" s="152" t="s">
        <v>1</v>
      </c>
      <c r="J89" s="46">
        <f t="shared" si="12"/>
        <v>400</v>
      </c>
      <c r="K89" s="156">
        <v>10000</v>
      </c>
      <c r="L89" s="195">
        <f t="shared" si="13"/>
        <v>16</v>
      </c>
      <c r="M89" s="1">
        <v>6</v>
      </c>
      <c r="N89" s="3">
        <f>N88*2</f>
        <v>320</v>
      </c>
      <c r="Q89" s="1">
        <v>20</v>
      </c>
    </row>
    <row r="90" spans="3:20" ht="15.75" thickBot="1" x14ac:dyDescent="0.25">
      <c r="C90" s="197" t="s">
        <v>347</v>
      </c>
      <c r="D90" s="8"/>
      <c r="E90" s="111">
        <v>10</v>
      </c>
      <c r="F90" s="2">
        <v>7</v>
      </c>
      <c r="G90" s="2" t="s">
        <v>19</v>
      </c>
      <c r="H90" s="2">
        <v>20</v>
      </c>
      <c r="I90" s="2" t="s">
        <v>1</v>
      </c>
      <c r="J90" s="46">
        <f t="shared" si="12"/>
        <v>400</v>
      </c>
      <c r="K90" s="156">
        <v>10000</v>
      </c>
      <c r="L90" s="195">
        <f t="shared" si="13"/>
        <v>32</v>
      </c>
      <c r="M90" s="17">
        <v>7</v>
      </c>
      <c r="N90" s="52">
        <f>N89*2</f>
        <v>640</v>
      </c>
      <c r="P90" s="14"/>
      <c r="Q90" s="1">
        <v>30</v>
      </c>
    </row>
    <row r="91" spans="3:20" ht="15.75" thickBot="1" x14ac:dyDescent="0.25">
      <c r="C91" s="11"/>
      <c r="E91" s="111">
        <v>10</v>
      </c>
      <c r="F91" s="2">
        <v>8</v>
      </c>
      <c r="G91" s="2" t="s">
        <v>20</v>
      </c>
      <c r="H91" s="2">
        <v>20</v>
      </c>
      <c r="I91" s="2" t="s">
        <v>1</v>
      </c>
      <c r="J91" s="46">
        <f t="shared" ref="J91:J99" si="15">E91*40</f>
        <v>400</v>
      </c>
      <c r="K91" s="32">
        <v>10000</v>
      </c>
      <c r="L91" s="195">
        <f t="shared" si="13"/>
        <v>64</v>
      </c>
      <c r="M91" s="18">
        <v>8</v>
      </c>
      <c r="N91" s="53">
        <f>N90*2</f>
        <v>1280</v>
      </c>
      <c r="P91" s="14"/>
    </row>
    <row r="92" spans="3:20" ht="15.75" thickBot="1" x14ac:dyDescent="0.25">
      <c r="C92" s="7"/>
      <c r="D92" s="8"/>
      <c r="E92" s="111">
        <v>10</v>
      </c>
      <c r="F92" s="2">
        <v>9</v>
      </c>
      <c r="G92" s="2" t="s">
        <v>21</v>
      </c>
      <c r="H92" s="2">
        <v>20</v>
      </c>
      <c r="I92" s="2" t="s">
        <v>1</v>
      </c>
      <c r="J92" s="46">
        <f t="shared" si="15"/>
        <v>400</v>
      </c>
      <c r="K92" s="32">
        <v>10000</v>
      </c>
      <c r="L92" s="195"/>
      <c r="M92" s="16">
        <v>9</v>
      </c>
      <c r="N92" s="54">
        <f>N91*2</f>
        <v>2560</v>
      </c>
    </row>
    <row r="93" spans="3:20" ht="15.75" thickBot="1" x14ac:dyDescent="0.25">
      <c r="C93" s="4">
        <v>15</v>
      </c>
      <c r="D93" s="12">
        <v>1500</v>
      </c>
      <c r="E93" s="43">
        <v>11</v>
      </c>
      <c r="F93" s="151">
        <v>1</v>
      </c>
      <c r="G93" s="151" t="s">
        <v>2</v>
      </c>
      <c r="H93" s="151">
        <v>20</v>
      </c>
      <c r="I93" s="151" t="s">
        <v>1</v>
      </c>
      <c r="J93" s="46">
        <f t="shared" si="15"/>
        <v>440</v>
      </c>
      <c r="K93" s="155">
        <v>10000</v>
      </c>
    </row>
    <row r="94" spans="3:20" ht="15.75" thickBot="1" x14ac:dyDescent="0.25">
      <c r="C94" s="74" t="s">
        <v>212</v>
      </c>
      <c r="E94" s="111">
        <v>11</v>
      </c>
      <c r="F94" s="152">
        <v>2</v>
      </c>
      <c r="G94" s="152" t="s">
        <v>4</v>
      </c>
      <c r="H94" s="152">
        <v>20</v>
      </c>
      <c r="I94" s="152" t="s">
        <v>1</v>
      </c>
      <c r="J94" s="46">
        <f t="shared" si="15"/>
        <v>440</v>
      </c>
      <c r="K94" s="156">
        <v>10000</v>
      </c>
    </row>
    <row r="95" spans="3:20" ht="15.75" thickBot="1" x14ac:dyDescent="0.25">
      <c r="C95" s="129" t="s">
        <v>244</v>
      </c>
      <c r="E95" s="111">
        <v>11</v>
      </c>
      <c r="F95" s="152">
        <v>3</v>
      </c>
      <c r="G95" s="152" t="s">
        <v>5</v>
      </c>
      <c r="H95" s="152">
        <v>20</v>
      </c>
      <c r="I95" s="152" t="s">
        <v>1</v>
      </c>
      <c r="J95" s="46">
        <f t="shared" si="15"/>
        <v>440</v>
      </c>
      <c r="K95" s="156">
        <v>10000</v>
      </c>
    </row>
    <row r="96" spans="3:20" ht="15.75" thickBot="1" x14ac:dyDescent="0.25">
      <c r="C96" s="11"/>
      <c r="E96" s="111">
        <v>11</v>
      </c>
      <c r="F96" s="152">
        <v>4</v>
      </c>
      <c r="G96" s="152" t="s">
        <v>10</v>
      </c>
      <c r="H96" s="152">
        <v>20</v>
      </c>
      <c r="I96" s="152" t="s">
        <v>1</v>
      </c>
      <c r="J96" s="46">
        <f t="shared" si="15"/>
        <v>440</v>
      </c>
      <c r="K96" s="156">
        <v>10000</v>
      </c>
      <c r="L96" s="1">
        <f>SUM(L84:L95)</f>
        <v>127.5</v>
      </c>
      <c r="M96" s="16" t="s">
        <v>61</v>
      </c>
      <c r="N96" s="55">
        <f>SUM(N84:N92)</f>
        <v>5110</v>
      </c>
      <c r="Q96" s="1">
        <f>SUM(Q85:Q92)</f>
        <v>82.5</v>
      </c>
    </row>
    <row r="97" spans="3:20" ht="15.75" thickBot="1" x14ac:dyDescent="0.25">
      <c r="C97" s="196" t="s">
        <v>278</v>
      </c>
      <c r="E97" s="111">
        <v>11</v>
      </c>
      <c r="F97" s="152">
        <v>5</v>
      </c>
      <c r="G97" s="152" t="s">
        <v>15</v>
      </c>
      <c r="H97" s="152">
        <v>20</v>
      </c>
      <c r="I97" s="152" t="s">
        <v>1</v>
      </c>
      <c r="J97" s="46">
        <f t="shared" si="15"/>
        <v>440</v>
      </c>
      <c r="K97" s="156">
        <v>10000</v>
      </c>
      <c r="M97" s="16"/>
      <c r="N97" s="55"/>
    </row>
    <row r="98" spans="3:20" ht="15.75" thickBot="1" x14ac:dyDescent="0.25">
      <c r="C98" s="196" t="s">
        <v>346</v>
      </c>
      <c r="E98" s="111">
        <v>10</v>
      </c>
      <c r="F98" s="152">
        <v>6</v>
      </c>
      <c r="G98" s="152" t="s">
        <v>18</v>
      </c>
      <c r="H98" s="152">
        <v>20</v>
      </c>
      <c r="I98" s="152" t="s">
        <v>1</v>
      </c>
      <c r="J98" s="46">
        <f t="shared" si="15"/>
        <v>400</v>
      </c>
      <c r="K98" s="156">
        <v>10000</v>
      </c>
      <c r="M98" s="16"/>
      <c r="N98" s="55"/>
    </row>
    <row r="99" spans="3:20" ht="15.75" thickBot="1" x14ac:dyDescent="0.25">
      <c r="C99" s="197" t="s">
        <v>347</v>
      </c>
      <c r="D99" s="8"/>
      <c r="E99" s="111">
        <v>10</v>
      </c>
      <c r="F99" s="2">
        <v>7</v>
      </c>
      <c r="G99" s="2" t="s">
        <v>19</v>
      </c>
      <c r="H99" s="2">
        <v>20</v>
      </c>
      <c r="I99" s="2" t="s">
        <v>1</v>
      </c>
      <c r="J99" s="46">
        <f t="shared" si="15"/>
        <v>400</v>
      </c>
      <c r="K99" s="156">
        <v>10000</v>
      </c>
      <c r="M99" s="16"/>
      <c r="N99" s="55"/>
    </row>
    <row r="100" spans="3:20" ht="15.75" thickBot="1" x14ac:dyDescent="0.25">
      <c r="C100" s="11"/>
      <c r="E100" s="111">
        <v>10</v>
      </c>
      <c r="F100" s="2">
        <v>8</v>
      </c>
      <c r="G100" s="2" t="s">
        <v>20</v>
      </c>
      <c r="H100" s="2">
        <v>20</v>
      </c>
      <c r="I100" s="2" t="s">
        <v>1</v>
      </c>
      <c r="J100" s="46">
        <f t="shared" ref="J100:J108" si="16">E100*40</f>
        <v>400</v>
      </c>
      <c r="K100" s="32">
        <v>10000</v>
      </c>
      <c r="M100" s="16"/>
      <c r="N100" s="55"/>
    </row>
    <row r="101" spans="3:20" ht="15.75" thickBot="1" x14ac:dyDescent="0.25">
      <c r="C101" s="158" t="s">
        <v>245</v>
      </c>
      <c r="D101" s="8"/>
      <c r="E101" s="111">
        <v>10</v>
      </c>
      <c r="F101" s="2">
        <v>9</v>
      </c>
      <c r="G101" s="2" t="s">
        <v>21</v>
      </c>
      <c r="H101" s="2">
        <v>20</v>
      </c>
      <c r="I101" s="2" t="s">
        <v>1</v>
      </c>
      <c r="J101" s="46">
        <f t="shared" si="16"/>
        <v>400</v>
      </c>
      <c r="K101" s="32">
        <v>10000</v>
      </c>
      <c r="M101" s="1" t="s">
        <v>403</v>
      </c>
    </row>
    <row r="102" spans="3:20" ht="15.75" thickBot="1" x14ac:dyDescent="0.25">
      <c r="C102" s="4">
        <v>16</v>
      </c>
      <c r="D102" s="12">
        <v>2000</v>
      </c>
      <c r="E102" s="43">
        <v>15</v>
      </c>
      <c r="F102" s="151">
        <v>1</v>
      </c>
      <c r="G102" s="151" t="s">
        <v>2</v>
      </c>
      <c r="H102" s="151">
        <v>20</v>
      </c>
      <c r="I102" s="151" t="s">
        <v>1</v>
      </c>
      <c r="J102" s="46">
        <f t="shared" si="16"/>
        <v>600</v>
      </c>
      <c r="K102" s="155">
        <v>10000</v>
      </c>
      <c r="Q102" s="1" t="s">
        <v>404</v>
      </c>
    </row>
    <row r="103" spans="3:20" ht="15.75" thickBot="1" x14ac:dyDescent="0.25">
      <c r="C103" s="74" t="s">
        <v>212</v>
      </c>
      <c r="E103" s="111">
        <v>15</v>
      </c>
      <c r="F103" s="152">
        <v>2</v>
      </c>
      <c r="G103" s="152" t="s">
        <v>4</v>
      </c>
      <c r="H103" s="152">
        <v>20</v>
      </c>
      <c r="I103" s="152" t="s">
        <v>1</v>
      </c>
      <c r="J103" s="46">
        <f t="shared" si="16"/>
        <v>600</v>
      </c>
      <c r="K103" s="156">
        <v>10000</v>
      </c>
      <c r="O103" s="1" t="s">
        <v>52</v>
      </c>
      <c r="Q103" s="1" t="s">
        <v>49</v>
      </c>
    </row>
    <row r="104" spans="3:20" ht="15.75" thickBot="1" x14ac:dyDescent="0.25">
      <c r="C104" s="129" t="s">
        <v>285</v>
      </c>
      <c r="E104" s="111">
        <v>15</v>
      </c>
      <c r="F104" s="152">
        <v>3</v>
      </c>
      <c r="G104" s="152" t="s">
        <v>5</v>
      </c>
      <c r="H104" s="152">
        <v>20</v>
      </c>
      <c r="I104" s="152" t="s">
        <v>1</v>
      </c>
      <c r="J104" s="46">
        <f t="shared" si="16"/>
        <v>600</v>
      </c>
      <c r="K104" s="156">
        <v>10000</v>
      </c>
      <c r="O104" s="1" t="s">
        <v>51</v>
      </c>
      <c r="P104" s="1" t="s">
        <v>50</v>
      </c>
      <c r="S104" s="1" t="s">
        <v>47</v>
      </c>
    </row>
    <row r="105" spans="3:20" ht="15.75" thickBot="1" x14ac:dyDescent="0.25">
      <c r="C105" s="129"/>
      <c r="E105" s="111">
        <v>15</v>
      </c>
      <c r="F105" s="152">
        <v>4</v>
      </c>
      <c r="G105" s="152" t="s">
        <v>10</v>
      </c>
      <c r="H105" s="152">
        <v>20</v>
      </c>
      <c r="I105" s="152" t="s">
        <v>1</v>
      </c>
      <c r="J105" s="46">
        <f t="shared" si="16"/>
        <v>600</v>
      </c>
      <c r="K105" s="156">
        <v>10000</v>
      </c>
      <c r="M105" s="19" t="s">
        <v>247</v>
      </c>
      <c r="N105" s="17" t="s">
        <v>44</v>
      </c>
      <c r="O105" s="17">
        <v>10</v>
      </c>
      <c r="P105" s="17">
        <v>10</v>
      </c>
      <c r="Q105" s="17">
        <f>P105*O105</f>
        <v>100</v>
      </c>
      <c r="R105" s="17">
        <f>Q105*20</f>
        <v>2000</v>
      </c>
      <c r="S105" s="17" t="s">
        <v>48</v>
      </c>
      <c r="T105" s="17"/>
    </row>
    <row r="106" spans="3:20" ht="15.75" thickBot="1" x14ac:dyDescent="0.25">
      <c r="C106" s="129"/>
      <c r="E106" s="111">
        <v>14</v>
      </c>
      <c r="F106" s="152">
        <v>5</v>
      </c>
      <c r="G106" s="152" t="s">
        <v>15</v>
      </c>
      <c r="H106" s="152">
        <v>20</v>
      </c>
      <c r="I106" s="152" t="s">
        <v>1</v>
      </c>
      <c r="J106" s="46">
        <f t="shared" si="16"/>
        <v>560</v>
      </c>
      <c r="K106" s="156">
        <v>10000</v>
      </c>
      <c r="M106" s="16" t="s">
        <v>42</v>
      </c>
      <c r="N106" s="15" t="s">
        <v>45</v>
      </c>
      <c r="O106" s="17">
        <v>10</v>
      </c>
      <c r="P106" s="15">
        <v>20</v>
      </c>
      <c r="Q106" s="15">
        <f t="shared" ref="Q106:Q107" si="17">P106*O106</f>
        <v>200</v>
      </c>
      <c r="R106" s="15">
        <f t="shared" ref="R106:R114" si="18">Q106*20</f>
        <v>4000</v>
      </c>
      <c r="S106" s="15"/>
      <c r="T106" s="15"/>
    </row>
    <row r="107" spans="3:20" ht="15.75" thickBot="1" x14ac:dyDescent="0.25">
      <c r="C107" s="196" t="s">
        <v>278</v>
      </c>
      <c r="E107" s="111">
        <v>14</v>
      </c>
      <c r="F107" s="152">
        <v>6</v>
      </c>
      <c r="G107" s="152" t="s">
        <v>18</v>
      </c>
      <c r="H107" s="152">
        <v>20</v>
      </c>
      <c r="I107" s="152" t="s">
        <v>1</v>
      </c>
      <c r="J107" s="46">
        <f t="shared" si="16"/>
        <v>560</v>
      </c>
      <c r="K107" s="156">
        <v>10000</v>
      </c>
      <c r="M107" s="16" t="s">
        <v>43</v>
      </c>
      <c r="N107" s="16" t="s">
        <v>46</v>
      </c>
      <c r="O107" s="17">
        <v>10</v>
      </c>
      <c r="P107" s="16">
        <v>30</v>
      </c>
      <c r="Q107" s="16">
        <f t="shared" si="17"/>
        <v>300</v>
      </c>
      <c r="R107" s="16">
        <f t="shared" si="18"/>
        <v>6000</v>
      </c>
      <c r="S107" s="16"/>
      <c r="T107" s="16"/>
    </row>
    <row r="108" spans="3:20" ht="15.75" thickBot="1" x14ac:dyDescent="0.25">
      <c r="C108" s="196" t="s">
        <v>346</v>
      </c>
      <c r="E108" s="111">
        <v>14</v>
      </c>
      <c r="F108" s="2">
        <v>7</v>
      </c>
      <c r="G108" s="2" t="s">
        <v>19</v>
      </c>
      <c r="H108" s="2">
        <v>20</v>
      </c>
      <c r="I108" s="2" t="s">
        <v>1</v>
      </c>
      <c r="J108" s="46">
        <f t="shared" si="16"/>
        <v>560</v>
      </c>
      <c r="K108" s="156">
        <v>10000</v>
      </c>
      <c r="N108" s="16" t="s">
        <v>53</v>
      </c>
      <c r="O108" s="17">
        <v>10</v>
      </c>
      <c r="P108" s="16">
        <v>40</v>
      </c>
      <c r="Q108" s="16">
        <f t="shared" ref="Q108:Q111" si="19">P108*O108</f>
        <v>400</v>
      </c>
      <c r="R108" s="16">
        <f t="shared" si="18"/>
        <v>8000</v>
      </c>
      <c r="S108" s="16"/>
      <c r="T108" s="16"/>
    </row>
    <row r="109" spans="3:20" ht="15.75" thickBot="1" x14ac:dyDescent="0.25">
      <c r="C109" s="197" t="s">
        <v>347</v>
      </c>
      <c r="D109" s="8"/>
      <c r="E109" s="111">
        <v>14</v>
      </c>
      <c r="F109" s="2">
        <v>8</v>
      </c>
      <c r="G109" s="2" t="s">
        <v>20</v>
      </c>
      <c r="H109" s="2">
        <v>20</v>
      </c>
      <c r="I109" s="2" t="s">
        <v>1</v>
      </c>
      <c r="J109" s="46">
        <f t="shared" ref="J109:J110" si="20">E109*40</f>
        <v>560</v>
      </c>
      <c r="K109" s="32">
        <v>10000</v>
      </c>
      <c r="N109" s="16" t="s">
        <v>54</v>
      </c>
      <c r="O109" s="17">
        <v>10</v>
      </c>
      <c r="P109" s="16">
        <v>40</v>
      </c>
      <c r="Q109" s="16">
        <f t="shared" si="19"/>
        <v>400</v>
      </c>
      <c r="R109" s="16">
        <f t="shared" si="18"/>
        <v>8000</v>
      </c>
      <c r="S109" s="16"/>
      <c r="T109" s="16"/>
    </row>
    <row r="110" spans="3:20" ht="15.75" thickBot="1" x14ac:dyDescent="0.25">
      <c r="C110" s="74"/>
      <c r="E110" s="111">
        <v>14</v>
      </c>
      <c r="F110" s="2">
        <v>9</v>
      </c>
      <c r="G110" s="2" t="s">
        <v>21</v>
      </c>
      <c r="H110" s="2">
        <v>20</v>
      </c>
      <c r="I110" s="2" t="s">
        <v>1</v>
      </c>
      <c r="J110" s="46">
        <f t="shared" si="20"/>
        <v>560</v>
      </c>
      <c r="K110" s="32">
        <v>10000</v>
      </c>
      <c r="N110" s="16" t="s">
        <v>55</v>
      </c>
      <c r="O110" s="17">
        <v>10</v>
      </c>
      <c r="P110" s="16">
        <v>40</v>
      </c>
      <c r="Q110" s="16">
        <f t="shared" si="19"/>
        <v>400</v>
      </c>
      <c r="R110" s="16">
        <f t="shared" si="18"/>
        <v>8000</v>
      </c>
      <c r="S110" s="16"/>
      <c r="T110" s="16"/>
    </row>
    <row r="111" spans="3:20" ht="15.75" thickBot="1" x14ac:dyDescent="0.25">
      <c r="C111" s="4">
        <v>17</v>
      </c>
      <c r="D111" s="12">
        <v>3000</v>
      </c>
      <c r="E111" s="43">
        <v>24</v>
      </c>
      <c r="F111" s="151">
        <v>1</v>
      </c>
      <c r="G111" s="151" t="s">
        <v>2</v>
      </c>
      <c r="H111" s="151">
        <v>20</v>
      </c>
      <c r="I111" s="151" t="s">
        <v>1</v>
      </c>
      <c r="J111" s="46">
        <f t="shared" ref="J111:J120" si="21">E111*40</f>
        <v>960</v>
      </c>
      <c r="K111" s="155">
        <v>10000</v>
      </c>
      <c r="N111" s="16" t="s">
        <v>56</v>
      </c>
      <c r="O111" s="17">
        <v>10</v>
      </c>
      <c r="P111" s="16">
        <v>40</v>
      </c>
      <c r="Q111" s="16">
        <f t="shared" si="19"/>
        <v>400</v>
      </c>
      <c r="R111" s="16">
        <f t="shared" si="18"/>
        <v>8000</v>
      </c>
      <c r="S111" s="16"/>
      <c r="T111" s="16"/>
    </row>
    <row r="112" spans="3:20" ht="15.75" thickBot="1" x14ac:dyDescent="0.25">
      <c r="C112" s="74" t="s">
        <v>212</v>
      </c>
      <c r="E112" s="111">
        <v>24</v>
      </c>
      <c r="F112" s="152">
        <v>2</v>
      </c>
      <c r="G112" s="152" t="s">
        <v>4</v>
      </c>
      <c r="H112" s="152">
        <v>20</v>
      </c>
      <c r="I112" s="152" t="s">
        <v>1</v>
      </c>
      <c r="J112" s="46">
        <f t="shared" si="21"/>
        <v>960</v>
      </c>
      <c r="K112" s="156">
        <v>10000</v>
      </c>
      <c r="N112" s="16" t="s">
        <v>57</v>
      </c>
      <c r="O112" s="17">
        <v>10</v>
      </c>
      <c r="P112" s="16">
        <v>40</v>
      </c>
      <c r="Q112" s="16">
        <f t="shared" ref="Q112:Q113" si="22">P112*O112</f>
        <v>400</v>
      </c>
      <c r="R112" s="16">
        <f t="shared" si="18"/>
        <v>8000</v>
      </c>
      <c r="S112" s="16"/>
      <c r="T112" s="16"/>
    </row>
    <row r="113" spans="3:20" ht="15.75" thickBot="1" x14ac:dyDescent="0.25">
      <c r="C113" s="129" t="s">
        <v>246</v>
      </c>
      <c r="E113" s="111">
        <v>24</v>
      </c>
      <c r="F113" s="152">
        <v>3</v>
      </c>
      <c r="G113" s="152" t="s">
        <v>5</v>
      </c>
      <c r="H113" s="152">
        <v>20</v>
      </c>
      <c r="I113" s="152" t="s">
        <v>1</v>
      </c>
      <c r="J113" s="46">
        <f t="shared" si="21"/>
        <v>960</v>
      </c>
      <c r="K113" s="156">
        <v>10000</v>
      </c>
      <c r="N113" s="16" t="s">
        <v>58</v>
      </c>
      <c r="O113" s="17">
        <v>10</v>
      </c>
      <c r="P113" s="16">
        <v>40</v>
      </c>
      <c r="Q113" s="16">
        <f t="shared" si="22"/>
        <v>400</v>
      </c>
      <c r="R113" s="16">
        <f t="shared" si="18"/>
        <v>8000</v>
      </c>
      <c r="S113" s="16"/>
      <c r="T113" s="16"/>
    </row>
    <row r="114" spans="3:20" ht="15.75" thickBot="1" x14ac:dyDescent="0.25">
      <c r="C114" s="11"/>
      <c r="E114" s="111">
        <v>24</v>
      </c>
      <c r="F114" s="152">
        <v>4</v>
      </c>
      <c r="G114" s="152" t="s">
        <v>10</v>
      </c>
      <c r="H114" s="152">
        <v>20</v>
      </c>
      <c r="I114" s="152" t="s">
        <v>1</v>
      </c>
      <c r="J114" s="46">
        <f t="shared" si="21"/>
        <v>960</v>
      </c>
      <c r="K114" s="156">
        <v>10000</v>
      </c>
      <c r="N114" s="16" t="s">
        <v>59</v>
      </c>
      <c r="O114" s="17">
        <v>10</v>
      </c>
      <c r="P114" s="16">
        <v>40</v>
      </c>
      <c r="Q114" s="16">
        <f>P114*O114</f>
        <v>400</v>
      </c>
      <c r="R114" s="16">
        <f t="shared" si="18"/>
        <v>8000</v>
      </c>
      <c r="S114" s="16"/>
      <c r="T114" s="16"/>
    </row>
    <row r="115" spans="3:20" ht="15.75" thickBot="1" x14ac:dyDescent="0.25">
      <c r="C115" s="196" t="s">
        <v>278</v>
      </c>
      <c r="E115" s="111">
        <v>24</v>
      </c>
      <c r="F115" s="152">
        <v>5</v>
      </c>
      <c r="G115" s="152" t="s">
        <v>15</v>
      </c>
      <c r="H115" s="152">
        <v>20</v>
      </c>
      <c r="I115" s="152" t="s">
        <v>1</v>
      </c>
      <c r="J115" s="46">
        <f t="shared" si="21"/>
        <v>960</v>
      </c>
      <c r="K115" s="156">
        <v>10000</v>
      </c>
    </row>
    <row r="116" spans="3:20" ht="15.75" thickBot="1" x14ac:dyDescent="0.25">
      <c r="C116" s="196" t="s">
        <v>346</v>
      </c>
      <c r="E116" s="111">
        <v>24</v>
      </c>
      <c r="F116" s="152">
        <v>6</v>
      </c>
      <c r="G116" s="152" t="s">
        <v>18</v>
      </c>
      <c r="H116" s="152">
        <v>20</v>
      </c>
      <c r="I116" s="152" t="s">
        <v>1</v>
      </c>
      <c r="J116" s="46">
        <f t="shared" si="21"/>
        <v>960</v>
      </c>
      <c r="K116" s="156">
        <v>10000</v>
      </c>
    </row>
    <row r="117" spans="3:20" ht="15.75" thickBot="1" x14ac:dyDescent="0.25">
      <c r="C117" s="197" t="s">
        <v>347</v>
      </c>
      <c r="D117" s="8"/>
      <c r="E117" s="111">
        <v>24</v>
      </c>
      <c r="F117" s="2">
        <v>7</v>
      </c>
      <c r="G117" s="2" t="s">
        <v>19</v>
      </c>
      <c r="H117" s="2">
        <v>20</v>
      </c>
      <c r="I117" s="2" t="s">
        <v>1</v>
      </c>
      <c r="J117" s="46">
        <f t="shared" si="21"/>
        <v>960</v>
      </c>
      <c r="K117" s="156">
        <v>10000</v>
      </c>
    </row>
    <row r="118" spans="3:20" ht="15.75" thickBot="1" x14ac:dyDescent="0.25">
      <c r="C118" s="11"/>
      <c r="E118" s="111">
        <v>24</v>
      </c>
      <c r="F118" s="2">
        <v>8</v>
      </c>
      <c r="G118" s="2" t="s">
        <v>20</v>
      </c>
      <c r="H118" s="2">
        <v>20</v>
      </c>
      <c r="I118" s="2" t="s">
        <v>1</v>
      </c>
      <c r="J118" s="46">
        <f t="shared" si="21"/>
        <v>960</v>
      </c>
      <c r="K118" s="32">
        <v>10000</v>
      </c>
    </row>
    <row r="119" spans="3:20" ht="15.75" thickBot="1" x14ac:dyDescent="0.25">
      <c r="C119" s="11"/>
      <c r="E119" s="111">
        <v>24</v>
      </c>
      <c r="F119" s="2">
        <v>9</v>
      </c>
      <c r="G119" s="2" t="s">
        <v>21</v>
      </c>
      <c r="H119" s="2">
        <v>20</v>
      </c>
      <c r="I119" s="2" t="s">
        <v>1</v>
      </c>
      <c r="J119" s="46">
        <f t="shared" si="21"/>
        <v>960</v>
      </c>
      <c r="K119" s="32">
        <v>10000</v>
      </c>
    </row>
    <row r="120" spans="3:20" ht="15.75" thickBot="1" x14ac:dyDescent="0.25">
      <c r="C120" s="158" t="s">
        <v>243</v>
      </c>
      <c r="D120" s="8"/>
      <c r="E120" s="159">
        <v>24</v>
      </c>
      <c r="F120" s="8">
        <v>10</v>
      </c>
      <c r="G120" s="8" t="s">
        <v>249</v>
      </c>
      <c r="H120" s="8">
        <v>20</v>
      </c>
      <c r="I120" s="8" t="s">
        <v>1</v>
      </c>
      <c r="J120" s="160">
        <f t="shared" si="21"/>
        <v>960</v>
      </c>
      <c r="K120" s="31">
        <v>10000</v>
      </c>
    </row>
    <row r="121" spans="3:20" ht="15.75" thickBot="1" x14ac:dyDescent="0.25">
      <c r="C121" s="4">
        <v>18</v>
      </c>
      <c r="D121" s="12">
        <v>5000</v>
      </c>
      <c r="E121" s="43">
        <v>31</v>
      </c>
      <c r="F121" s="151">
        <v>1</v>
      </c>
      <c r="G121" s="151" t="s">
        <v>2</v>
      </c>
      <c r="H121" s="151">
        <v>20</v>
      </c>
      <c r="I121" s="151" t="s">
        <v>1</v>
      </c>
      <c r="J121" s="46">
        <f t="shared" ref="J121:J166" si="23">E121*40</f>
        <v>1240</v>
      </c>
      <c r="K121" s="155">
        <v>10000</v>
      </c>
    </row>
    <row r="122" spans="3:20" ht="15.75" thickBot="1" x14ac:dyDescent="0.25">
      <c r="C122" s="74" t="s">
        <v>212</v>
      </c>
      <c r="E122" s="111">
        <v>31</v>
      </c>
      <c r="F122" s="152">
        <v>2</v>
      </c>
      <c r="G122" s="152" t="s">
        <v>4</v>
      </c>
      <c r="H122" s="152">
        <v>20</v>
      </c>
      <c r="I122" s="152" t="s">
        <v>1</v>
      </c>
      <c r="J122" s="46">
        <f t="shared" si="23"/>
        <v>1240</v>
      </c>
      <c r="K122" s="156">
        <v>10000</v>
      </c>
    </row>
    <row r="123" spans="3:20" ht="15.75" thickBot="1" x14ac:dyDescent="0.25">
      <c r="C123" s="129" t="s">
        <v>250</v>
      </c>
      <c r="E123" s="111">
        <v>31</v>
      </c>
      <c r="F123" s="152">
        <v>3</v>
      </c>
      <c r="G123" s="152" t="s">
        <v>5</v>
      </c>
      <c r="H123" s="152">
        <v>20</v>
      </c>
      <c r="I123" s="152" t="s">
        <v>1</v>
      </c>
      <c r="J123" s="46">
        <f t="shared" si="23"/>
        <v>1240</v>
      </c>
      <c r="K123" s="156">
        <v>10000</v>
      </c>
    </row>
    <row r="124" spans="3:20" ht="15.75" thickBot="1" x14ac:dyDescent="0.25">
      <c r="C124" s="11"/>
      <c r="E124" s="111">
        <v>31</v>
      </c>
      <c r="F124" s="152">
        <v>4</v>
      </c>
      <c r="G124" s="152" t="s">
        <v>10</v>
      </c>
      <c r="H124" s="152">
        <v>20</v>
      </c>
      <c r="I124" s="152" t="s">
        <v>1</v>
      </c>
      <c r="J124" s="46">
        <f t="shared" si="23"/>
        <v>1240</v>
      </c>
      <c r="K124" s="156">
        <v>10000</v>
      </c>
    </row>
    <row r="125" spans="3:20" ht="15.75" thickBot="1" x14ac:dyDescent="0.25">
      <c r="C125" s="196" t="s">
        <v>278</v>
      </c>
      <c r="E125" s="111">
        <v>31</v>
      </c>
      <c r="F125" s="152">
        <v>5</v>
      </c>
      <c r="G125" s="152" t="s">
        <v>15</v>
      </c>
      <c r="H125" s="152">
        <v>20</v>
      </c>
      <c r="I125" s="152" t="s">
        <v>1</v>
      </c>
      <c r="J125" s="46">
        <f t="shared" si="23"/>
        <v>1240</v>
      </c>
      <c r="K125" s="156">
        <v>10000</v>
      </c>
    </row>
    <row r="126" spans="3:20" ht="15.75" thickBot="1" x14ac:dyDescent="0.25">
      <c r="C126" s="196" t="s">
        <v>346</v>
      </c>
      <c r="E126" s="111">
        <v>31</v>
      </c>
      <c r="F126" s="152">
        <v>6</v>
      </c>
      <c r="G126" s="152" t="s">
        <v>18</v>
      </c>
      <c r="H126" s="152">
        <v>20</v>
      </c>
      <c r="I126" s="152" t="s">
        <v>1</v>
      </c>
      <c r="J126" s="46">
        <f t="shared" si="23"/>
        <v>1240</v>
      </c>
      <c r="K126" s="156">
        <v>10000</v>
      </c>
    </row>
    <row r="127" spans="3:20" ht="15.75" thickBot="1" x14ac:dyDescent="0.25">
      <c r="C127" s="197" t="s">
        <v>347</v>
      </c>
      <c r="D127" s="8"/>
      <c r="E127" s="111">
        <v>31</v>
      </c>
      <c r="F127" s="2">
        <v>7</v>
      </c>
      <c r="G127" s="2" t="s">
        <v>19</v>
      </c>
      <c r="H127" s="2">
        <v>20</v>
      </c>
      <c r="I127" s="2" t="s">
        <v>1</v>
      </c>
      <c r="J127" s="46">
        <f t="shared" si="23"/>
        <v>1240</v>
      </c>
      <c r="K127" s="156">
        <v>10000</v>
      </c>
    </row>
    <row r="128" spans="3:20" ht="15.75" thickBot="1" x14ac:dyDescent="0.25">
      <c r="C128" s="11"/>
      <c r="E128" s="111">
        <v>31</v>
      </c>
      <c r="F128" s="2">
        <v>8</v>
      </c>
      <c r="G128" s="2" t="s">
        <v>20</v>
      </c>
      <c r="H128" s="2">
        <v>20</v>
      </c>
      <c r="I128" s="2" t="s">
        <v>1</v>
      </c>
      <c r="J128" s="46">
        <f t="shared" si="23"/>
        <v>1240</v>
      </c>
      <c r="K128" s="32">
        <v>10000</v>
      </c>
    </row>
    <row r="129" spans="3:11" x14ac:dyDescent="0.2">
      <c r="C129" s="11"/>
      <c r="E129" s="111">
        <v>31</v>
      </c>
      <c r="F129" s="2">
        <v>9</v>
      </c>
      <c r="G129" s="2" t="s">
        <v>21</v>
      </c>
      <c r="H129" s="2">
        <v>20</v>
      </c>
      <c r="I129" s="2" t="s">
        <v>1</v>
      </c>
      <c r="J129" s="46">
        <f t="shared" si="23"/>
        <v>1240</v>
      </c>
      <c r="K129" s="32">
        <v>10000</v>
      </c>
    </row>
    <row r="130" spans="3:11" x14ac:dyDescent="0.2">
      <c r="C130" s="163" t="s">
        <v>254</v>
      </c>
      <c r="E130" s="111">
        <v>30</v>
      </c>
      <c r="F130" s="2">
        <v>10</v>
      </c>
      <c r="G130" s="2" t="s">
        <v>249</v>
      </c>
      <c r="H130" s="2">
        <v>20</v>
      </c>
      <c r="I130" s="2" t="s">
        <v>1</v>
      </c>
      <c r="J130" s="47">
        <f t="shared" si="23"/>
        <v>1200</v>
      </c>
      <c r="K130" s="32">
        <v>10000</v>
      </c>
    </row>
    <row r="131" spans="3:11" ht="15.75" thickBot="1" x14ac:dyDescent="0.25">
      <c r="C131" s="11"/>
      <c r="D131" s="164"/>
      <c r="E131" s="111">
        <v>30</v>
      </c>
      <c r="F131" s="152">
        <v>11</v>
      </c>
      <c r="G131" s="152" t="s">
        <v>251</v>
      </c>
      <c r="H131" s="152">
        <v>20</v>
      </c>
      <c r="I131" s="152" t="s">
        <v>1</v>
      </c>
      <c r="J131" s="47">
        <f t="shared" si="23"/>
        <v>1200</v>
      </c>
      <c r="K131" s="156">
        <v>10000</v>
      </c>
    </row>
    <row r="132" spans="3:11" ht="15.75" thickBot="1" x14ac:dyDescent="0.25">
      <c r="C132" s="74"/>
      <c r="E132" s="111">
        <v>30</v>
      </c>
      <c r="F132" s="152">
        <v>12</v>
      </c>
      <c r="G132" s="152" t="s">
        <v>252</v>
      </c>
      <c r="H132" s="152">
        <v>20</v>
      </c>
      <c r="I132" s="152" t="s">
        <v>1</v>
      </c>
      <c r="J132" s="46">
        <f t="shared" si="23"/>
        <v>1200</v>
      </c>
      <c r="K132" s="156">
        <v>10000</v>
      </c>
    </row>
    <row r="133" spans="3:11" ht="15.75" thickBot="1" x14ac:dyDescent="0.25">
      <c r="C133" s="165"/>
      <c r="D133" s="8"/>
      <c r="E133" s="159">
        <v>30</v>
      </c>
      <c r="F133" s="153">
        <v>13</v>
      </c>
      <c r="G133" s="153" t="s">
        <v>253</v>
      </c>
      <c r="H133" s="153">
        <v>20</v>
      </c>
      <c r="I133" s="153" t="s">
        <v>1</v>
      </c>
      <c r="J133" s="160">
        <f t="shared" si="23"/>
        <v>1200</v>
      </c>
      <c r="K133" s="157">
        <v>10000</v>
      </c>
    </row>
    <row r="134" spans="3:11" ht="15.75" thickBot="1" x14ac:dyDescent="0.25">
      <c r="C134" s="4">
        <v>19</v>
      </c>
      <c r="D134" s="12">
        <v>10000</v>
      </c>
      <c r="E134" s="43">
        <v>40</v>
      </c>
      <c r="F134" s="151">
        <v>1</v>
      </c>
      <c r="G134" s="151" t="s">
        <v>2</v>
      </c>
      <c r="H134" s="151">
        <v>20</v>
      </c>
      <c r="I134" s="151" t="s">
        <v>1</v>
      </c>
      <c r="J134" s="46">
        <f t="shared" ref="J134:J146" si="24">E134*40</f>
        <v>1600</v>
      </c>
      <c r="K134" s="155">
        <v>10000</v>
      </c>
    </row>
    <row r="135" spans="3:11" ht="15.75" thickBot="1" x14ac:dyDescent="0.25">
      <c r="C135" s="74" t="s">
        <v>212</v>
      </c>
      <c r="E135" s="111">
        <v>40</v>
      </c>
      <c r="F135" s="152">
        <v>2</v>
      </c>
      <c r="G135" s="152" t="s">
        <v>4</v>
      </c>
      <c r="H135" s="152">
        <v>20</v>
      </c>
      <c r="I135" s="152" t="s">
        <v>1</v>
      </c>
      <c r="J135" s="46">
        <f t="shared" si="24"/>
        <v>1600</v>
      </c>
      <c r="K135" s="156">
        <v>10000</v>
      </c>
    </row>
    <row r="136" spans="3:11" ht="15.75" thickBot="1" x14ac:dyDescent="0.25">
      <c r="C136" s="129" t="s">
        <v>258</v>
      </c>
      <c r="E136" s="111">
        <v>40</v>
      </c>
      <c r="F136" s="152">
        <v>3</v>
      </c>
      <c r="G136" s="152" t="s">
        <v>5</v>
      </c>
      <c r="H136" s="152">
        <v>20</v>
      </c>
      <c r="I136" s="152" t="s">
        <v>1</v>
      </c>
      <c r="J136" s="46">
        <f t="shared" si="24"/>
        <v>1600</v>
      </c>
      <c r="K136" s="156">
        <v>10000</v>
      </c>
    </row>
    <row r="137" spans="3:11" ht="15.75" thickBot="1" x14ac:dyDescent="0.25">
      <c r="C137" s="11"/>
      <c r="E137" s="111">
        <v>40</v>
      </c>
      <c r="F137" s="152">
        <v>4</v>
      </c>
      <c r="G137" s="152" t="s">
        <v>10</v>
      </c>
      <c r="H137" s="152">
        <v>20</v>
      </c>
      <c r="I137" s="152" t="s">
        <v>1</v>
      </c>
      <c r="J137" s="46">
        <f t="shared" si="24"/>
        <v>1600</v>
      </c>
      <c r="K137" s="156">
        <v>10000</v>
      </c>
    </row>
    <row r="138" spans="3:11" ht="15.75" thickBot="1" x14ac:dyDescent="0.25">
      <c r="C138" s="168" t="s">
        <v>259</v>
      </c>
      <c r="D138" s="132"/>
      <c r="E138" s="111">
        <v>40</v>
      </c>
      <c r="F138" s="152">
        <v>5</v>
      </c>
      <c r="G138" s="152" t="s">
        <v>15</v>
      </c>
      <c r="H138" s="152">
        <v>20</v>
      </c>
      <c r="I138" s="152" t="s">
        <v>1</v>
      </c>
      <c r="J138" s="46">
        <f t="shared" si="24"/>
        <v>1600</v>
      </c>
      <c r="K138" s="156">
        <v>10000</v>
      </c>
    </row>
    <row r="139" spans="3:11" ht="15.75" thickBot="1" x14ac:dyDescent="0.25">
      <c r="C139" s="168" t="s">
        <v>260</v>
      </c>
      <c r="D139" s="132"/>
      <c r="E139" s="111">
        <v>40</v>
      </c>
      <c r="F139" s="152">
        <v>6</v>
      </c>
      <c r="G139" s="152" t="s">
        <v>18</v>
      </c>
      <c r="H139" s="152">
        <v>20</v>
      </c>
      <c r="I139" s="152" t="s">
        <v>1</v>
      </c>
      <c r="J139" s="46">
        <f t="shared" si="24"/>
        <v>1600</v>
      </c>
      <c r="K139" s="156">
        <v>10000</v>
      </c>
    </row>
    <row r="140" spans="3:11" ht="15.75" thickBot="1" x14ac:dyDescent="0.25">
      <c r="C140" s="168" t="s">
        <v>417</v>
      </c>
      <c r="D140" s="132"/>
      <c r="E140" s="111">
        <v>40</v>
      </c>
      <c r="F140" s="2">
        <v>7</v>
      </c>
      <c r="G140" s="2" t="s">
        <v>19</v>
      </c>
      <c r="H140" s="2">
        <v>20</v>
      </c>
      <c r="I140" s="2" t="s">
        <v>1</v>
      </c>
      <c r="J140" s="46">
        <f t="shared" si="24"/>
        <v>1600</v>
      </c>
      <c r="K140" s="156">
        <v>10000</v>
      </c>
    </row>
    <row r="141" spans="3:11" ht="15.75" thickBot="1" x14ac:dyDescent="0.25">
      <c r="C141" s="11"/>
      <c r="E141" s="111">
        <v>40</v>
      </c>
      <c r="F141" s="2">
        <v>8</v>
      </c>
      <c r="G141" s="2" t="s">
        <v>20</v>
      </c>
      <c r="H141" s="2">
        <v>20</v>
      </c>
      <c r="I141" s="2" t="s">
        <v>1</v>
      </c>
      <c r="J141" s="46">
        <f t="shared" si="24"/>
        <v>1600</v>
      </c>
      <c r="K141" s="32">
        <v>10000</v>
      </c>
    </row>
    <row r="142" spans="3:11" x14ac:dyDescent="0.2">
      <c r="C142" s="11"/>
      <c r="E142" s="111">
        <v>40</v>
      </c>
      <c r="F142" s="2">
        <v>9</v>
      </c>
      <c r="G142" s="2" t="s">
        <v>21</v>
      </c>
      <c r="H142" s="2">
        <v>20</v>
      </c>
      <c r="I142" s="2" t="s">
        <v>1</v>
      </c>
      <c r="J142" s="46">
        <f t="shared" si="24"/>
        <v>1600</v>
      </c>
      <c r="K142" s="32">
        <v>10000</v>
      </c>
    </row>
    <row r="143" spans="3:11" x14ac:dyDescent="0.2">
      <c r="C143" s="163" t="s">
        <v>261</v>
      </c>
      <c r="E143" s="111">
        <v>40</v>
      </c>
      <c r="F143" s="2">
        <v>10</v>
      </c>
      <c r="G143" s="2" t="s">
        <v>249</v>
      </c>
      <c r="H143" s="2">
        <v>20</v>
      </c>
      <c r="I143" s="2" t="s">
        <v>1</v>
      </c>
      <c r="J143" s="47">
        <f t="shared" si="24"/>
        <v>1600</v>
      </c>
      <c r="K143" s="32">
        <v>10000</v>
      </c>
    </row>
    <row r="144" spans="3:11" ht="15.75" thickBot="1" x14ac:dyDescent="0.25">
      <c r="C144" s="11"/>
      <c r="D144" s="164"/>
      <c r="E144" s="111">
        <v>40</v>
      </c>
      <c r="F144" s="152">
        <v>11</v>
      </c>
      <c r="G144" s="152" t="s">
        <v>251</v>
      </c>
      <c r="H144" s="152">
        <v>20</v>
      </c>
      <c r="I144" s="152" t="s">
        <v>1</v>
      </c>
      <c r="J144" s="47">
        <f t="shared" si="24"/>
        <v>1600</v>
      </c>
      <c r="K144" s="156">
        <v>10000</v>
      </c>
    </row>
    <row r="145" spans="3:16" ht="15.75" thickBot="1" x14ac:dyDescent="0.25">
      <c r="C145" s="196" t="s">
        <v>278</v>
      </c>
      <c r="E145" s="111">
        <v>40</v>
      </c>
      <c r="F145" s="152">
        <v>12</v>
      </c>
      <c r="G145" s="152" t="s">
        <v>252</v>
      </c>
      <c r="H145" s="152">
        <v>20</v>
      </c>
      <c r="I145" s="152" t="s">
        <v>1</v>
      </c>
      <c r="J145" s="46">
        <f t="shared" si="24"/>
        <v>1600</v>
      </c>
      <c r="K145" s="156">
        <v>10000</v>
      </c>
    </row>
    <row r="146" spans="3:16" x14ac:dyDescent="0.2">
      <c r="C146" s="196" t="s">
        <v>346</v>
      </c>
      <c r="E146" s="111">
        <v>40</v>
      </c>
      <c r="F146" s="152">
        <v>13</v>
      </c>
      <c r="G146" s="152" t="s">
        <v>253</v>
      </c>
      <c r="H146" s="152">
        <v>20</v>
      </c>
      <c r="I146" s="152" t="s">
        <v>1</v>
      </c>
      <c r="J146" s="46">
        <f t="shared" si="24"/>
        <v>1600</v>
      </c>
      <c r="K146" s="156">
        <v>10000</v>
      </c>
    </row>
    <row r="147" spans="3:16" ht="15.75" thickBot="1" x14ac:dyDescent="0.25">
      <c r="C147" s="197" t="s">
        <v>347</v>
      </c>
      <c r="D147" s="8"/>
      <c r="E147" s="111">
        <v>40</v>
      </c>
      <c r="F147" s="132">
        <v>14</v>
      </c>
      <c r="G147" s="132" t="s">
        <v>36</v>
      </c>
      <c r="H147" s="132">
        <v>10</v>
      </c>
      <c r="I147" s="132" t="s">
        <v>1</v>
      </c>
      <c r="J147" s="166">
        <f t="shared" si="23"/>
        <v>1600</v>
      </c>
      <c r="K147" s="156">
        <v>10000</v>
      </c>
    </row>
    <row r="148" spans="3:16" x14ac:dyDescent="0.2">
      <c r="C148" s="11"/>
      <c r="E148" s="111">
        <v>40</v>
      </c>
      <c r="F148" s="2">
        <v>15</v>
      </c>
      <c r="G148" s="2" t="s">
        <v>264</v>
      </c>
      <c r="H148" s="2">
        <v>20</v>
      </c>
      <c r="I148" s="2" t="s">
        <v>1</v>
      </c>
      <c r="J148" s="47">
        <f t="shared" si="23"/>
        <v>1600</v>
      </c>
      <c r="K148" s="32">
        <v>10000</v>
      </c>
    </row>
    <row r="149" spans="3:16" x14ac:dyDescent="0.2">
      <c r="C149" s="11"/>
      <c r="E149" s="111">
        <v>40</v>
      </c>
      <c r="F149" s="2">
        <v>16</v>
      </c>
      <c r="G149" s="2" t="s">
        <v>255</v>
      </c>
      <c r="H149" s="2">
        <v>20</v>
      </c>
      <c r="I149" s="2" t="s">
        <v>1</v>
      </c>
      <c r="J149" s="47">
        <f t="shared" si="23"/>
        <v>1600</v>
      </c>
      <c r="K149" s="32">
        <v>10000</v>
      </c>
    </row>
    <row r="150" spans="3:16" x14ac:dyDescent="0.2">
      <c r="C150" s="163"/>
      <c r="E150" s="111">
        <v>40</v>
      </c>
      <c r="F150" s="2">
        <v>17</v>
      </c>
      <c r="G150" s="2" t="s">
        <v>256</v>
      </c>
      <c r="H150" s="2">
        <v>20</v>
      </c>
      <c r="I150" s="2" t="s">
        <v>1</v>
      </c>
      <c r="J150" s="47">
        <f t="shared" si="23"/>
        <v>1600</v>
      </c>
      <c r="K150" s="32">
        <v>10000</v>
      </c>
    </row>
    <row r="151" spans="3:16" x14ac:dyDescent="0.2">
      <c r="C151" s="11"/>
      <c r="D151" s="164"/>
      <c r="E151" s="111">
        <v>40</v>
      </c>
      <c r="F151" s="152">
        <v>18</v>
      </c>
      <c r="G151" s="152" t="s">
        <v>418</v>
      </c>
      <c r="H151" s="152">
        <v>20</v>
      </c>
      <c r="I151" s="152" t="s">
        <v>1</v>
      </c>
      <c r="J151" s="47">
        <f t="shared" si="23"/>
        <v>1600</v>
      </c>
      <c r="K151" s="156">
        <v>10000</v>
      </c>
    </row>
    <row r="152" spans="3:16" x14ac:dyDescent="0.2">
      <c r="C152" s="74"/>
      <c r="E152" s="111">
        <v>40</v>
      </c>
      <c r="F152" s="152">
        <v>19</v>
      </c>
      <c r="G152" s="152" t="s">
        <v>257</v>
      </c>
      <c r="H152" s="152">
        <v>20</v>
      </c>
      <c r="I152" s="152" t="s">
        <v>1</v>
      </c>
      <c r="J152" s="47">
        <f t="shared" si="23"/>
        <v>1600</v>
      </c>
      <c r="K152" s="156">
        <v>10000</v>
      </c>
    </row>
    <row r="153" spans="3:16" ht="15.75" thickBot="1" x14ac:dyDescent="0.25">
      <c r="C153" s="165"/>
      <c r="D153" s="8"/>
      <c r="E153" s="159">
        <v>40</v>
      </c>
      <c r="F153" s="39">
        <v>20</v>
      </c>
      <c r="G153" s="39" t="s">
        <v>338</v>
      </c>
      <c r="H153" s="39">
        <v>10</v>
      </c>
      <c r="I153" s="39" t="s">
        <v>1</v>
      </c>
      <c r="J153" s="167">
        <f t="shared" si="23"/>
        <v>1600</v>
      </c>
      <c r="K153" s="41">
        <v>10000</v>
      </c>
    </row>
    <row r="154" spans="3:16" ht="15.75" thickBot="1" x14ac:dyDescent="0.25">
      <c r="C154" s="4">
        <v>20</v>
      </c>
      <c r="D154" s="12">
        <v>20000</v>
      </c>
      <c r="E154" s="43">
        <v>80</v>
      </c>
      <c r="F154" s="151">
        <v>1</v>
      </c>
      <c r="G154" s="174" t="s">
        <v>2</v>
      </c>
      <c r="H154" s="151">
        <v>20</v>
      </c>
      <c r="I154" s="151" t="s">
        <v>1</v>
      </c>
      <c r="J154" s="46">
        <f t="shared" si="23"/>
        <v>3200</v>
      </c>
      <c r="K154" s="155">
        <v>10000</v>
      </c>
    </row>
    <row r="155" spans="3:16" ht="15.75" thickBot="1" x14ac:dyDescent="0.25">
      <c r="C155" s="74" t="s">
        <v>212</v>
      </c>
      <c r="E155" s="111">
        <v>80</v>
      </c>
      <c r="F155" s="152">
        <v>2</v>
      </c>
      <c r="G155" s="152" t="s">
        <v>4</v>
      </c>
      <c r="H155" s="152">
        <v>20</v>
      </c>
      <c r="I155" s="152" t="s">
        <v>1</v>
      </c>
      <c r="J155" s="46">
        <f t="shared" si="23"/>
        <v>3200</v>
      </c>
      <c r="K155" s="156">
        <v>10000</v>
      </c>
    </row>
    <row r="156" spans="3:16" ht="15.75" thickBot="1" x14ac:dyDescent="0.25">
      <c r="C156" s="129" t="s">
        <v>258</v>
      </c>
      <c r="D156" s="2">
        <v>1600</v>
      </c>
      <c r="E156" s="111">
        <v>80</v>
      </c>
      <c r="F156" s="152">
        <v>3</v>
      </c>
      <c r="G156" s="152" t="s">
        <v>5</v>
      </c>
      <c r="H156" s="152">
        <v>20</v>
      </c>
      <c r="I156" s="152" t="s">
        <v>1</v>
      </c>
      <c r="J156" s="46">
        <f t="shared" si="23"/>
        <v>3200</v>
      </c>
      <c r="K156" s="156">
        <v>10000</v>
      </c>
    </row>
    <row r="157" spans="3:16" ht="15.75" thickBot="1" x14ac:dyDescent="0.25">
      <c r="C157" s="11"/>
      <c r="E157" s="111">
        <v>80</v>
      </c>
      <c r="F157" s="152">
        <v>4</v>
      </c>
      <c r="G157" s="152" t="s">
        <v>10</v>
      </c>
      <c r="H157" s="152">
        <v>20</v>
      </c>
      <c r="I157" s="152" t="s">
        <v>1</v>
      </c>
      <c r="J157" s="46">
        <f t="shared" si="23"/>
        <v>3200</v>
      </c>
      <c r="K157" s="156">
        <v>10000</v>
      </c>
    </row>
    <row r="158" spans="3:16" ht="15.75" thickBot="1" x14ac:dyDescent="0.25">
      <c r="C158" s="168" t="s">
        <v>259</v>
      </c>
      <c r="D158" s="132"/>
      <c r="E158" s="111">
        <v>80</v>
      </c>
      <c r="F158" s="152">
        <v>5</v>
      </c>
      <c r="G158" s="152" t="s">
        <v>15</v>
      </c>
      <c r="H158" s="152">
        <v>20</v>
      </c>
      <c r="I158" s="152" t="s">
        <v>1</v>
      </c>
      <c r="J158" s="46">
        <f t="shared" si="23"/>
        <v>3200</v>
      </c>
      <c r="K158" s="156">
        <v>10000</v>
      </c>
      <c r="N158" s="50" t="s">
        <v>116</v>
      </c>
      <c r="O158" s="50"/>
    </row>
    <row r="159" spans="3:16" ht="15.75" thickBot="1" x14ac:dyDescent="0.25">
      <c r="C159" s="168" t="s">
        <v>260</v>
      </c>
      <c r="D159" s="132"/>
      <c r="E159" s="111">
        <v>80</v>
      </c>
      <c r="F159" s="152">
        <v>6</v>
      </c>
      <c r="G159" s="152" t="s">
        <v>18</v>
      </c>
      <c r="H159" s="152">
        <v>20</v>
      </c>
      <c r="I159" s="152" t="s">
        <v>1</v>
      </c>
      <c r="J159" s="46">
        <f t="shared" si="23"/>
        <v>3200</v>
      </c>
      <c r="K159" s="156">
        <v>10000</v>
      </c>
      <c r="N159" s="76" t="s">
        <v>117</v>
      </c>
      <c r="O159" s="50"/>
      <c r="P159" s="2"/>
    </row>
    <row r="160" spans="3:16" ht="15.75" thickBot="1" x14ac:dyDescent="0.25">
      <c r="C160" s="168" t="s">
        <v>417</v>
      </c>
      <c r="D160" s="132"/>
      <c r="E160" s="111">
        <v>80</v>
      </c>
      <c r="F160" s="2">
        <v>7</v>
      </c>
      <c r="G160" s="2" t="s">
        <v>19</v>
      </c>
      <c r="H160" s="2">
        <v>20</v>
      </c>
      <c r="I160" s="2" t="s">
        <v>1</v>
      </c>
      <c r="J160" s="46">
        <f t="shared" si="23"/>
        <v>3200</v>
      </c>
      <c r="K160" s="156">
        <v>10000</v>
      </c>
      <c r="N160" s="50" t="s">
        <v>135</v>
      </c>
      <c r="O160" s="50"/>
      <c r="P160" s="2"/>
    </row>
    <row r="161" spans="3:16" ht="15.75" thickBot="1" x14ac:dyDescent="0.25">
      <c r="C161" s="11"/>
      <c r="E161" s="111">
        <v>80</v>
      </c>
      <c r="F161" s="2">
        <v>8</v>
      </c>
      <c r="G161" s="2" t="s">
        <v>20</v>
      </c>
      <c r="H161" s="2">
        <v>20</v>
      </c>
      <c r="I161" s="2" t="s">
        <v>1</v>
      </c>
      <c r="J161" s="46">
        <f t="shared" si="23"/>
        <v>3200</v>
      </c>
      <c r="K161" s="32">
        <v>10000</v>
      </c>
      <c r="P161" s="2"/>
    </row>
    <row r="162" spans="3:16" x14ac:dyDescent="0.2">
      <c r="C162" s="11"/>
      <c r="E162" s="111">
        <v>80</v>
      </c>
      <c r="F162" s="2">
        <v>9</v>
      </c>
      <c r="G162" s="2" t="s">
        <v>21</v>
      </c>
      <c r="H162" s="2">
        <v>20</v>
      </c>
      <c r="I162" s="2" t="s">
        <v>1</v>
      </c>
      <c r="J162" s="46">
        <f t="shared" si="23"/>
        <v>3200</v>
      </c>
      <c r="K162" s="32">
        <v>10000</v>
      </c>
      <c r="N162" s="50" t="s">
        <v>123</v>
      </c>
      <c r="O162" s="50"/>
      <c r="P162" s="2"/>
    </row>
    <row r="163" spans="3:16" x14ac:dyDescent="0.2">
      <c r="C163" s="163" t="s">
        <v>261</v>
      </c>
      <c r="E163" s="111">
        <v>80</v>
      </c>
      <c r="F163" s="2">
        <v>10</v>
      </c>
      <c r="G163" s="2" t="s">
        <v>249</v>
      </c>
      <c r="H163" s="2">
        <v>20</v>
      </c>
      <c r="I163" s="2" t="s">
        <v>1</v>
      </c>
      <c r="J163" s="47">
        <f t="shared" si="23"/>
        <v>3200</v>
      </c>
      <c r="K163" s="32">
        <v>10000</v>
      </c>
      <c r="N163" s="76" t="s">
        <v>103</v>
      </c>
      <c r="O163" s="50"/>
      <c r="P163" s="2"/>
    </row>
    <row r="164" spans="3:16" ht="15.75" thickBot="1" x14ac:dyDescent="0.25">
      <c r="C164" s="196" t="s">
        <v>278</v>
      </c>
      <c r="E164" s="111">
        <v>80</v>
      </c>
      <c r="F164" s="152">
        <v>11</v>
      </c>
      <c r="G164" s="152" t="s">
        <v>251</v>
      </c>
      <c r="H164" s="152">
        <v>20</v>
      </c>
      <c r="I164" s="152" t="s">
        <v>1</v>
      </c>
      <c r="J164" s="47">
        <f t="shared" si="23"/>
        <v>3200</v>
      </c>
      <c r="K164" s="156">
        <v>10000</v>
      </c>
    </row>
    <row r="165" spans="3:16" ht="15.75" thickBot="1" x14ac:dyDescent="0.25">
      <c r="C165" s="196" t="s">
        <v>346</v>
      </c>
      <c r="E165" s="111">
        <v>80</v>
      </c>
      <c r="F165" s="152">
        <v>12</v>
      </c>
      <c r="G165" s="152" t="s">
        <v>252</v>
      </c>
      <c r="H165" s="152">
        <v>20</v>
      </c>
      <c r="I165" s="152" t="s">
        <v>1</v>
      </c>
      <c r="J165" s="46">
        <f t="shared" si="23"/>
        <v>3200</v>
      </c>
      <c r="K165" s="156">
        <v>10000</v>
      </c>
      <c r="N165" s="50" t="s">
        <v>124</v>
      </c>
      <c r="O165" s="50"/>
      <c r="P165" s="2"/>
    </row>
    <row r="166" spans="3:16" ht="15.75" thickBot="1" x14ac:dyDescent="0.25">
      <c r="C166" s="197" t="s">
        <v>347</v>
      </c>
      <c r="D166" s="8"/>
      <c r="E166" s="111">
        <v>80</v>
      </c>
      <c r="F166" s="152">
        <v>13</v>
      </c>
      <c r="G166" s="152" t="s">
        <v>253</v>
      </c>
      <c r="H166" s="152">
        <v>20</v>
      </c>
      <c r="I166" s="152" t="s">
        <v>1</v>
      </c>
      <c r="J166" s="46">
        <f t="shared" si="23"/>
        <v>3200</v>
      </c>
      <c r="K166" s="156">
        <v>10000</v>
      </c>
      <c r="N166" s="76" t="s">
        <v>105</v>
      </c>
      <c r="O166" s="50"/>
      <c r="P166" s="2"/>
    </row>
    <row r="167" spans="3:16" x14ac:dyDescent="0.2">
      <c r="C167" s="11"/>
      <c r="E167" s="111">
        <v>80</v>
      </c>
      <c r="F167" s="132">
        <v>14</v>
      </c>
      <c r="G167" s="132" t="s">
        <v>36</v>
      </c>
      <c r="H167" s="132">
        <v>10</v>
      </c>
      <c r="I167" s="132" t="s">
        <v>1</v>
      </c>
      <c r="J167" s="166">
        <f t="shared" ref="J167:J195" si="25">E167*40</f>
        <v>3200</v>
      </c>
      <c r="K167" s="156">
        <v>10000</v>
      </c>
    </row>
    <row r="168" spans="3:16" x14ac:dyDescent="0.2">
      <c r="C168" s="11"/>
      <c r="E168" s="111">
        <v>80</v>
      </c>
      <c r="F168" s="2">
        <v>15</v>
      </c>
      <c r="G168" s="2" t="s">
        <v>264</v>
      </c>
      <c r="H168" s="2">
        <v>20</v>
      </c>
      <c r="I168" s="2" t="s">
        <v>1</v>
      </c>
      <c r="J168" s="47">
        <f t="shared" si="25"/>
        <v>3200</v>
      </c>
      <c r="K168" s="32">
        <v>10000</v>
      </c>
      <c r="N168" s="50" t="s">
        <v>218</v>
      </c>
      <c r="O168" s="50"/>
      <c r="P168" s="2"/>
    </row>
    <row r="169" spans="3:16" x14ac:dyDescent="0.2">
      <c r="C169" s="11"/>
      <c r="E169" s="111">
        <v>80</v>
      </c>
      <c r="F169" s="2">
        <v>16</v>
      </c>
      <c r="G169" s="2" t="s">
        <v>255</v>
      </c>
      <c r="H169" s="2">
        <v>20</v>
      </c>
      <c r="I169" s="2" t="s">
        <v>1</v>
      </c>
      <c r="J169" s="47">
        <f t="shared" si="25"/>
        <v>3200</v>
      </c>
      <c r="K169" s="32">
        <v>10000</v>
      </c>
      <c r="N169" s="76" t="s">
        <v>106</v>
      </c>
      <c r="O169" s="50"/>
      <c r="P169" s="2"/>
    </row>
    <row r="170" spans="3:16" x14ac:dyDescent="0.2">
      <c r="C170" s="163"/>
      <c r="E170" s="111">
        <v>80</v>
      </c>
      <c r="F170" s="2">
        <v>17</v>
      </c>
      <c r="G170" s="2" t="s">
        <v>256</v>
      </c>
      <c r="H170" s="2">
        <v>20</v>
      </c>
      <c r="I170" s="2" t="s">
        <v>1</v>
      </c>
      <c r="J170" s="47">
        <f t="shared" si="25"/>
        <v>3200</v>
      </c>
      <c r="K170" s="32">
        <v>10000</v>
      </c>
      <c r="P170" s="2"/>
    </row>
    <row r="171" spans="3:16" x14ac:dyDescent="0.2">
      <c r="C171" s="11"/>
      <c r="D171" s="164"/>
      <c r="E171" s="111">
        <v>80</v>
      </c>
      <c r="F171" s="152">
        <v>18</v>
      </c>
      <c r="G171" s="152" t="s">
        <v>418</v>
      </c>
      <c r="H171" s="152">
        <v>20</v>
      </c>
      <c r="I171" s="152" t="s">
        <v>1</v>
      </c>
      <c r="J171" s="47">
        <f t="shared" si="25"/>
        <v>3200</v>
      </c>
      <c r="K171" s="156">
        <v>10000</v>
      </c>
      <c r="P171" s="2"/>
    </row>
    <row r="172" spans="3:16" x14ac:dyDescent="0.2">
      <c r="C172" s="74"/>
      <c r="E172" s="111">
        <v>80</v>
      </c>
      <c r="F172" s="152">
        <v>19</v>
      </c>
      <c r="G172" s="152" t="s">
        <v>257</v>
      </c>
      <c r="H172" s="152">
        <v>20</v>
      </c>
      <c r="I172" s="152" t="s">
        <v>1</v>
      </c>
      <c r="J172" s="47">
        <f t="shared" si="25"/>
        <v>3200</v>
      </c>
      <c r="K172" s="156">
        <v>10000</v>
      </c>
      <c r="N172" s="50" t="s">
        <v>219</v>
      </c>
      <c r="O172" s="50"/>
    </row>
    <row r="173" spans="3:16" ht="15.75" thickBot="1" x14ac:dyDescent="0.25">
      <c r="C173" s="165"/>
      <c r="D173" s="8"/>
      <c r="E173" s="111">
        <v>80</v>
      </c>
      <c r="F173" s="39">
        <v>20</v>
      </c>
      <c r="G173" s="177" t="s">
        <v>338</v>
      </c>
      <c r="H173" s="39">
        <v>10</v>
      </c>
      <c r="I173" s="39" t="s">
        <v>1</v>
      </c>
      <c r="J173" s="167">
        <f t="shared" si="25"/>
        <v>3200</v>
      </c>
      <c r="K173" s="41">
        <v>10000</v>
      </c>
      <c r="N173" s="135" t="s">
        <v>220</v>
      </c>
      <c r="O173" s="50"/>
    </row>
    <row r="174" spans="3:16" ht="15.75" thickBot="1" x14ac:dyDescent="0.25">
      <c r="C174" s="4">
        <v>21</v>
      </c>
      <c r="D174" s="12">
        <v>30000</v>
      </c>
      <c r="E174" s="174">
        <v>100</v>
      </c>
      <c r="F174" s="174">
        <v>1</v>
      </c>
      <c r="G174" s="174" t="s">
        <v>2</v>
      </c>
      <c r="H174" s="174">
        <v>20</v>
      </c>
      <c r="I174" s="174" t="s">
        <v>1</v>
      </c>
      <c r="J174" s="175">
        <f t="shared" si="25"/>
        <v>4000</v>
      </c>
      <c r="K174" s="176">
        <v>10000</v>
      </c>
      <c r="N174" s="76" t="s">
        <v>110</v>
      </c>
    </row>
    <row r="175" spans="3:16" ht="15.75" thickBot="1" x14ac:dyDescent="0.25">
      <c r="C175" s="74" t="s">
        <v>212</v>
      </c>
      <c r="E175" s="111">
        <v>120</v>
      </c>
      <c r="F175" s="152">
        <v>2</v>
      </c>
      <c r="G175" s="152" t="s">
        <v>4</v>
      </c>
      <c r="H175" s="152">
        <v>20</v>
      </c>
      <c r="I175" s="152" t="s">
        <v>1</v>
      </c>
      <c r="J175" s="46">
        <f t="shared" si="25"/>
        <v>4800</v>
      </c>
      <c r="K175" s="156">
        <v>10000</v>
      </c>
    </row>
    <row r="176" spans="3:16" ht="15.75" thickBot="1" x14ac:dyDescent="0.25">
      <c r="C176" s="129" t="s">
        <v>267</v>
      </c>
      <c r="D176" s="2">
        <v>2400</v>
      </c>
      <c r="E176" s="111">
        <v>120</v>
      </c>
      <c r="F176" s="152">
        <v>3</v>
      </c>
      <c r="G176" s="152" t="s">
        <v>5</v>
      </c>
      <c r="H176" s="152">
        <v>20</v>
      </c>
      <c r="I176" s="152" t="s">
        <v>1</v>
      </c>
      <c r="J176" s="46">
        <f t="shared" si="25"/>
        <v>4800</v>
      </c>
      <c r="K176" s="156">
        <v>10000</v>
      </c>
    </row>
    <row r="177" spans="3:21" ht="15.75" thickBot="1" x14ac:dyDescent="0.25">
      <c r="C177" s="11"/>
      <c r="E177" s="111">
        <v>120</v>
      </c>
      <c r="F177" s="152">
        <v>4</v>
      </c>
      <c r="G177" s="152" t="s">
        <v>10</v>
      </c>
      <c r="H177" s="152">
        <v>20</v>
      </c>
      <c r="I177" s="152" t="s">
        <v>1</v>
      </c>
      <c r="J177" s="46">
        <f t="shared" si="25"/>
        <v>4800</v>
      </c>
      <c r="K177" s="156">
        <v>10000</v>
      </c>
      <c r="N177" s="3" t="s">
        <v>23</v>
      </c>
      <c r="O177" s="3"/>
      <c r="P177" s="3"/>
      <c r="Q177" s="2"/>
      <c r="R177" s="3"/>
      <c r="S177" s="3"/>
      <c r="T177" s="2"/>
      <c r="U177" s="2"/>
    </row>
    <row r="178" spans="3:21" ht="15.75" thickBot="1" x14ac:dyDescent="0.25">
      <c r="C178" s="168" t="s">
        <v>259</v>
      </c>
      <c r="D178" s="132"/>
      <c r="E178" s="111">
        <v>120</v>
      </c>
      <c r="F178" s="152">
        <v>5</v>
      </c>
      <c r="G178" s="152" t="s">
        <v>15</v>
      </c>
      <c r="H178" s="152">
        <v>20</v>
      </c>
      <c r="I178" s="152" t="s">
        <v>1</v>
      </c>
      <c r="J178" s="46">
        <f t="shared" si="25"/>
        <v>4800</v>
      </c>
      <c r="K178" s="156">
        <v>10000</v>
      </c>
      <c r="N178" s="3" t="s">
        <v>24</v>
      </c>
      <c r="O178" s="3"/>
      <c r="P178" s="3"/>
      <c r="Q178" s="2"/>
      <c r="R178" s="3"/>
      <c r="S178" s="3"/>
      <c r="T178" s="2"/>
      <c r="U178" s="2"/>
    </row>
    <row r="179" spans="3:21" ht="15.75" thickBot="1" x14ac:dyDescent="0.25">
      <c r="C179" s="168" t="s">
        <v>260</v>
      </c>
      <c r="D179" s="132"/>
      <c r="E179" s="111">
        <v>120</v>
      </c>
      <c r="F179" s="152">
        <v>6</v>
      </c>
      <c r="G179" s="152" t="s">
        <v>18</v>
      </c>
      <c r="H179" s="152">
        <v>20</v>
      </c>
      <c r="I179" s="152" t="s">
        <v>1</v>
      </c>
      <c r="J179" s="46">
        <f t="shared" si="25"/>
        <v>4800</v>
      </c>
      <c r="K179" s="156">
        <v>10000</v>
      </c>
      <c r="N179" s="3" t="s">
        <v>348</v>
      </c>
      <c r="O179" s="3"/>
      <c r="P179" s="3"/>
      <c r="Q179" s="2"/>
      <c r="R179" s="3"/>
      <c r="S179" s="3"/>
      <c r="T179" s="2"/>
      <c r="U179" s="2"/>
    </row>
    <row r="180" spans="3:21" ht="15.75" thickBot="1" x14ac:dyDescent="0.25">
      <c r="C180" s="168" t="s">
        <v>417</v>
      </c>
      <c r="D180" s="132"/>
      <c r="E180" s="111">
        <v>120</v>
      </c>
      <c r="F180" s="2">
        <v>7</v>
      </c>
      <c r="G180" s="2" t="s">
        <v>19</v>
      </c>
      <c r="H180" s="2">
        <v>20</v>
      </c>
      <c r="I180" s="2" t="s">
        <v>1</v>
      </c>
      <c r="J180" s="46">
        <f t="shared" si="25"/>
        <v>4800</v>
      </c>
      <c r="K180" s="156">
        <v>10000</v>
      </c>
      <c r="N180" s="3" t="s">
        <v>349</v>
      </c>
      <c r="O180" s="3"/>
      <c r="P180" s="3"/>
      <c r="Q180" s="2"/>
      <c r="R180" s="3"/>
      <c r="S180" s="3"/>
      <c r="T180" s="2"/>
      <c r="U180" s="2"/>
    </row>
    <row r="181" spans="3:21" ht="15.75" thickBot="1" x14ac:dyDescent="0.25">
      <c r="C181" s="11"/>
      <c r="E181" s="111">
        <v>120</v>
      </c>
      <c r="F181" s="2">
        <v>8</v>
      </c>
      <c r="G181" s="2" t="s">
        <v>20</v>
      </c>
      <c r="H181" s="2">
        <v>20</v>
      </c>
      <c r="I181" s="2" t="s">
        <v>1</v>
      </c>
      <c r="J181" s="46">
        <f t="shared" si="25"/>
        <v>4800</v>
      </c>
      <c r="K181" s="32">
        <v>10000</v>
      </c>
      <c r="N181" s="3"/>
      <c r="O181" s="3"/>
      <c r="P181" s="3"/>
      <c r="Q181" s="2"/>
      <c r="R181" s="3"/>
      <c r="S181" s="3"/>
      <c r="T181" s="2"/>
      <c r="U181" s="2"/>
    </row>
    <row r="182" spans="3:21" x14ac:dyDescent="0.2">
      <c r="C182" s="11"/>
      <c r="E182" s="111">
        <v>120</v>
      </c>
      <c r="F182" s="2">
        <v>9</v>
      </c>
      <c r="G182" s="2" t="s">
        <v>21</v>
      </c>
      <c r="H182" s="2">
        <v>20</v>
      </c>
      <c r="I182" s="2" t="s">
        <v>1</v>
      </c>
      <c r="J182" s="46">
        <f t="shared" si="25"/>
        <v>4800</v>
      </c>
      <c r="K182" s="32">
        <v>10000</v>
      </c>
      <c r="N182" s="13" t="s">
        <v>37</v>
      </c>
      <c r="O182" s="3"/>
      <c r="P182" s="3"/>
      <c r="Q182" s="2"/>
      <c r="R182" s="3"/>
      <c r="S182" s="3"/>
      <c r="T182" s="2"/>
      <c r="U182" s="2"/>
    </row>
    <row r="183" spans="3:21" x14ac:dyDescent="0.2">
      <c r="C183" s="163" t="s">
        <v>261</v>
      </c>
      <c r="E183" s="190">
        <v>120</v>
      </c>
      <c r="F183" s="190">
        <v>10</v>
      </c>
      <c r="G183" s="2" t="s">
        <v>249</v>
      </c>
      <c r="H183" s="190">
        <v>10</v>
      </c>
      <c r="I183" s="190" t="s">
        <v>1</v>
      </c>
      <c r="J183" s="191">
        <f t="shared" si="25"/>
        <v>4800</v>
      </c>
      <c r="K183" s="192">
        <v>10000</v>
      </c>
      <c r="N183" s="3" t="s">
        <v>350</v>
      </c>
      <c r="O183" s="3"/>
      <c r="P183" s="3"/>
      <c r="Q183" s="2"/>
      <c r="R183" s="3"/>
      <c r="S183" s="3"/>
      <c r="T183" s="2"/>
      <c r="U183" s="2"/>
    </row>
    <row r="184" spans="3:21" ht="15.75" thickBot="1" x14ac:dyDescent="0.25">
      <c r="C184" s="11"/>
      <c r="D184" s="164"/>
      <c r="E184" s="111">
        <v>120</v>
      </c>
      <c r="F184" s="152">
        <v>11</v>
      </c>
      <c r="G184" s="152" t="s">
        <v>251</v>
      </c>
      <c r="H184" s="152">
        <v>20</v>
      </c>
      <c r="I184" s="152" t="s">
        <v>1</v>
      </c>
      <c r="J184" s="47">
        <f t="shared" si="25"/>
        <v>4800</v>
      </c>
      <c r="K184" s="156">
        <v>10000</v>
      </c>
      <c r="N184" s="3" t="s">
        <v>25</v>
      </c>
      <c r="O184" s="3"/>
      <c r="P184" s="3"/>
      <c r="Q184" s="2"/>
      <c r="R184" s="3"/>
      <c r="S184" s="3"/>
      <c r="T184" s="2"/>
      <c r="U184" s="2"/>
    </row>
    <row r="185" spans="3:21" ht="15.75" thickBot="1" x14ac:dyDescent="0.25">
      <c r="C185" s="182" t="s">
        <v>265</v>
      </c>
      <c r="D185" s="177"/>
      <c r="E185" s="111">
        <v>120</v>
      </c>
      <c r="F185" s="152">
        <v>12</v>
      </c>
      <c r="G185" s="152" t="s">
        <v>252</v>
      </c>
      <c r="H185" s="152">
        <v>20</v>
      </c>
      <c r="I185" s="152" t="s">
        <v>1</v>
      </c>
      <c r="J185" s="46">
        <f t="shared" si="25"/>
        <v>4800</v>
      </c>
      <c r="K185" s="156">
        <v>10000</v>
      </c>
      <c r="N185" s="3"/>
      <c r="O185" s="3"/>
      <c r="P185" s="3"/>
      <c r="Q185" s="2"/>
      <c r="R185" s="3"/>
      <c r="S185" s="3"/>
      <c r="T185" s="2"/>
      <c r="U185" s="2"/>
    </row>
    <row r="186" spans="3:21" x14ac:dyDescent="0.2">
      <c r="C186" s="182" t="s">
        <v>351</v>
      </c>
      <c r="D186" s="177"/>
      <c r="E186" s="111">
        <v>120</v>
      </c>
      <c r="F186" s="152">
        <v>13</v>
      </c>
      <c r="G186" s="152" t="s">
        <v>253</v>
      </c>
      <c r="H186" s="152">
        <v>20</v>
      </c>
      <c r="I186" s="152" t="s">
        <v>1</v>
      </c>
      <c r="J186" s="46">
        <f t="shared" si="25"/>
        <v>4800</v>
      </c>
      <c r="K186" s="156">
        <v>10000</v>
      </c>
      <c r="N186" s="3"/>
      <c r="O186" s="3"/>
      <c r="P186" s="3"/>
      <c r="Q186" s="2"/>
      <c r="R186" s="3"/>
      <c r="S186" s="3"/>
      <c r="T186" s="2"/>
      <c r="U186" s="2"/>
    </row>
    <row r="187" spans="3:21" x14ac:dyDescent="0.2">
      <c r="C187" s="180" t="s">
        <v>266</v>
      </c>
      <c r="D187" s="177"/>
      <c r="E187" s="132">
        <v>120</v>
      </c>
      <c r="F187" s="132">
        <v>14</v>
      </c>
      <c r="G187" s="132" t="s">
        <v>36</v>
      </c>
      <c r="H187" s="132">
        <v>10</v>
      </c>
      <c r="I187" s="132" t="s">
        <v>1</v>
      </c>
      <c r="J187" s="166">
        <f t="shared" si="25"/>
        <v>4800</v>
      </c>
      <c r="K187" s="38">
        <v>10000</v>
      </c>
      <c r="N187" s="3"/>
      <c r="O187" s="3"/>
      <c r="P187" s="3"/>
      <c r="Q187" s="2"/>
      <c r="R187" s="3"/>
      <c r="S187" s="3"/>
      <c r="T187" s="3" t="s">
        <v>31</v>
      </c>
      <c r="U187" s="2"/>
    </row>
    <row r="188" spans="3:21" x14ac:dyDescent="0.2">
      <c r="C188" s="181" t="s">
        <v>352</v>
      </c>
      <c r="D188" s="177"/>
      <c r="E188" s="111">
        <v>120</v>
      </c>
      <c r="F188" s="2">
        <v>15</v>
      </c>
      <c r="G188" s="2" t="s">
        <v>264</v>
      </c>
      <c r="H188" s="2">
        <v>20</v>
      </c>
      <c r="I188" s="2" t="s">
        <v>1</v>
      </c>
      <c r="J188" s="47">
        <f t="shared" si="25"/>
        <v>4800</v>
      </c>
      <c r="K188" s="32">
        <v>10000</v>
      </c>
      <c r="N188" s="3"/>
      <c r="O188" s="3"/>
      <c r="P188" s="3"/>
      <c r="Q188" s="2"/>
      <c r="R188" s="3"/>
      <c r="S188" s="3"/>
      <c r="T188" s="3" t="s">
        <v>32</v>
      </c>
      <c r="U188" s="2"/>
    </row>
    <row r="189" spans="3:21" x14ac:dyDescent="0.2">
      <c r="C189" s="163"/>
      <c r="E189" s="111">
        <v>120</v>
      </c>
      <c r="F189" s="2">
        <v>16</v>
      </c>
      <c r="G189" s="2" t="s">
        <v>255</v>
      </c>
      <c r="H189" s="2">
        <v>20</v>
      </c>
      <c r="I189" s="2" t="s">
        <v>1</v>
      </c>
      <c r="J189" s="47">
        <f t="shared" si="25"/>
        <v>4800</v>
      </c>
      <c r="K189" s="32">
        <v>10000</v>
      </c>
      <c r="N189" s="3"/>
      <c r="O189" s="3"/>
      <c r="P189" s="3"/>
      <c r="Q189" s="2"/>
      <c r="R189" s="3"/>
      <c r="S189" s="3"/>
      <c r="T189" s="3" t="s">
        <v>33</v>
      </c>
      <c r="U189" s="2"/>
    </row>
    <row r="190" spans="3:21" x14ac:dyDescent="0.2">
      <c r="C190" s="28" t="s">
        <v>268</v>
      </c>
      <c r="D190" s="24"/>
      <c r="E190" s="111">
        <v>120</v>
      </c>
      <c r="F190" s="2">
        <v>17</v>
      </c>
      <c r="G190" s="2" t="s">
        <v>256</v>
      </c>
      <c r="H190" s="2">
        <v>20</v>
      </c>
      <c r="I190" s="2" t="s">
        <v>1</v>
      </c>
      <c r="J190" s="47">
        <f t="shared" si="25"/>
        <v>4800</v>
      </c>
      <c r="K190" s="32">
        <v>10000</v>
      </c>
      <c r="N190" s="3"/>
      <c r="O190" s="3"/>
      <c r="P190" s="3"/>
      <c r="Q190" s="2"/>
      <c r="R190" s="3"/>
      <c r="S190" s="3"/>
      <c r="T190" s="3" t="s">
        <v>34</v>
      </c>
      <c r="U190" s="2"/>
    </row>
    <row r="191" spans="3:21" x14ac:dyDescent="0.2">
      <c r="C191" s="188" t="s">
        <v>353</v>
      </c>
      <c r="D191" s="189"/>
      <c r="E191" s="111">
        <v>120</v>
      </c>
      <c r="F191" s="152">
        <v>18</v>
      </c>
      <c r="G191" s="152" t="s">
        <v>418</v>
      </c>
      <c r="H191" s="152">
        <v>20</v>
      </c>
      <c r="I191" s="152" t="s">
        <v>1</v>
      </c>
      <c r="J191" s="47">
        <f t="shared" si="25"/>
        <v>4800</v>
      </c>
      <c r="K191" s="156">
        <v>10000</v>
      </c>
      <c r="N191" s="3"/>
      <c r="O191" s="3"/>
      <c r="P191" s="3"/>
      <c r="Q191" s="2"/>
      <c r="R191" s="3"/>
      <c r="S191" s="3"/>
      <c r="T191" s="2"/>
      <c r="U191" s="2"/>
    </row>
    <row r="192" spans="3:21" x14ac:dyDescent="0.2">
      <c r="C192" s="74" t="s">
        <v>269</v>
      </c>
      <c r="D192" s="24"/>
      <c r="E192" s="111">
        <v>120</v>
      </c>
      <c r="F192" s="152">
        <v>19</v>
      </c>
      <c r="G192" s="152" t="s">
        <v>257</v>
      </c>
      <c r="H192" s="152">
        <v>20</v>
      </c>
      <c r="I192" s="152" t="s">
        <v>1</v>
      </c>
      <c r="J192" s="47">
        <f t="shared" si="25"/>
        <v>4800</v>
      </c>
      <c r="K192" s="156">
        <v>10000</v>
      </c>
      <c r="N192" s="3" t="s">
        <v>26</v>
      </c>
      <c r="O192" s="3"/>
      <c r="P192" s="3"/>
      <c r="Q192" s="2"/>
      <c r="R192" s="3"/>
      <c r="S192" s="3"/>
      <c r="T192" s="2"/>
      <c r="U192" s="2"/>
    </row>
    <row r="193" spans="3:21" x14ac:dyDescent="0.2">
      <c r="C193" s="129" t="s">
        <v>354</v>
      </c>
      <c r="D193" s="24"/>
      <c r="E193" s="177">
        <v>100</v>
      </c>
      <c r="F193" s="177">
        <v>20</v>
      </c>
      <c r="G193" s="177" t="s">
        <v>338</v>
      </c>
      <c r="H193" s="177">
        <v>10</v>
      </c>
      <c r="I193" s="177" t="s">
        <v>1</v>
      </c>
      <c r="J193" s="178">
        <f t="shared" si="25"/>
        <v>4000</v>
      </c>
      <c r="K193" s="179">
        <v>10000</v>
      </c>
      <c r="N193" s="3" t="s">
        <v>27</v>
      </c>
      <c r="O193" s="3"/>
      <c r="P193" s="3"/>
      <c r="Q193" s="2"/>
      <c r="R193" s="3"/>
      <c r="S193" s="3"/>
      <c r="T193" s="2"/>
      <c r="U193" s="2"/>
    </row>
    <row r="194" spans="3:21" x14ac:dyDescent="0.2">
      <c r="C194" s="188" t="s">
        <v>270</v>
      </c>
      <c r="D194" s="24"/>
      <c r="E194" s="111">
        <v>20</v>
      </c>
      <c r="F194" s="2">
        <v>21</v>
      </c>
      <c r="G194" s="2" t="s">
        <v>283</v>
      </c>
      <c r="H194" s="152">
        <v>20</v>
      </c>
      <c r="I194" s="152" t="s">
        <v>1</v>
      </c>
      <c r="J194" s="47">
        <f t="shared" si="25"/>
        <v>800</v>
      </c>
      <c r="K194" s="156">
        <v>10000</v>
      </c>
      <c r="N194" s="3" t="s">
        <v>28</v>
      </c>
      <c r="O194" s="3"/>
      <c r="P194" s="3"/>
      <c r="Q194" s="2"/>
      <c r="R194" s="3"/>
      <c r="S194" s="3"/>
      <c r="T194" s="2"/>
      <c r="U194" s="2"/>
    </row>
    <row r="195" spans="3:21" ht="15.75" thickBot="1" x14ac:dyDescent="0.25">
      <c r="C195" s="7"/>
      <c r="D195" s="8"/>
      <c r="E195" s="159">
        <v>20</v>
      </c>
      <c r="F195" s="8">
        <v>22</v>
      </c>
      <c r="G195" s="8" t="s">
        <v>284</v>
      </c>
      <c r="H195" s="153">
        <v>20</v>
      </c>
      <c r="I195" s="153" t="s">
        <v>1</v>
      </c>
      <c r="J195" s="173">
        <f t="shared" si="25"/>
        <v>800</v>
      </c>
      <c r="K195" s="157">
        <v>10001</v>
      </c>
      <c r="N195" s="3" t="s">
        <v>29</v>
      </c>
      <c r="O195" s="3"/>
      <c r="P195" s="3"/>
      <c r="Q195" s="2"/>
      <c r="R195" s="3"/>
      <c r="S195" s="3"/>
      <c r="T195" s="2"/>
      <c r="U195" s="2"/>
    </row>
    <row r="196" spans="3:21" ht="15.75" thickBot="1" x14ac:dyDescent="0.25">
      <c r="C196" s="4">
        <v>22</v>
      </c>
      <c r="D196" s="12">
        <v>40000</v>
      </c>
      <c r="E196" s="174">
        <v>100</v>
      </c>
      <c r="F196" s="174">
        <v>1</v>
      </c>
      <c r="G196" s="174" t="s">
        <v>2</v>
      </c>
      <c r="H196" s="174">
        <v>20</v>
      </c>
      <c r="I196" s="174" t="s">
        <v>1</v>
      </c>
      <c r="J196" s="175">
        <f t="shared" ref="J196:J219" si="26">E196*40</f>
        <v>4000</v>
      </c>
      <c r="K196" s="176">
        <v>10000</v>
      </c>
      <c r="N196" s="3" t="s">
        <v>355</v>
      </c>
      <c r="O196" s="3"/>
      <c r="P196" s="3"/>
      <c r="Q196" s="2"/>
      <c r="R196" s="3"/>
      <c r="S196" s="3"/>
      <c r="T196" s="2"/>
      <c r="U196" s="2"/>
    </row>
    <row r="197" spans="3:21" ht="15.75" thickBot="1" x14ac:dyDescent="0.25">
      <c r="C197" s="74" t="s">
        <v>212</v>
      </c>
      <c r="E197" s="111">
        <v>160</v>
      </c>
      <c r="F197" s="152">
        <v>2</v>
      </c>
      <c r="G197" s="152" t="s">
        <v>4</v>
      </c>
      <c r="H197" s="152">
        <v>20</v>
      </c>
      <c r="I197" s="152" t="s">
        <v>1</v>
      </c>
      <c r="J197" s="46">
        <f t="shared" si="26"/>
        <v>6400</v>
      </c>
      <c r="K197" s="156">
        <v>10000</v>
      </c>
      <c r="N197" s="3" t="s">
        <v>356</v>
      </c>
      <c r="O197" s="3"/>
      <c r="P197" s="3"/>
      <c r="Q197" s="2"/>
      <c r="R197" s="3"/>
      <c r="S197" s="3"/>
      <c r="T197" s="2"/>
      <c r="U197" s="2"/>
    </row>
    <row r="198" spans="3:21" ht="15.75" thickBot="1" x14ac:dyDescent="0.25">
      <c r="C198" s="129" t="s">
        <v>267</v>
      </c>
      <c r="D198" s="2">
        <f>D196*8%</f>
        <v>3200</v>
      </c>
      <c r="E198" s="111">
        <v>160</v>
      </c>
      <c r="F198" s="152">
        <v>3</v>
      </c>
      <c r="G198" s="152" t="s">
        <v>5</v>
      </c>
      <c r="H198" s="152">
        <v>20</v>
      </c>
      <c r="I198" s="152" t="s">
        <v>1</v>
      </c>
      <c r="J198" s="46">
        <f t="shared" si="26"/>
        <v>6400</v>
      </c>
      <c r="K198" s="156">
        <v>10000</v>
      </c>
      <c r="N198" s="2"/>
      <c r="O198" s="3"/>
      <c r="P198" s="3"/>
      <c r="Q198" s="2"/>
      <c r="R198" s="3"/>
      <c r="S198" s="3"/>
      <c r="T198" s="2"/>
      <c r="U198" s="2"/>
    </row>
    <row r="199" spans="3:21" ht="15.75" thickBot="1" x14ac:dyDescent="0.25">
      <c r="C199" s="11"/>
      <c r="E199" s="111">
        <v>160</v>
      </c>
      <c r="F199" s="152">
        <v>4</v>
      </c>
      <c r="G199" s="152" t="s">
        <v>10</v>
      </c>
      <c r="H199" s="152">
        <v>20</v>
      </c>
      <c r="I199" s="152" t="s">
        <v>1</v>
      </c>
      <c r="J199" s="46">
        <f t="shared" si="26"/>
        <v>6400</v>
      </c>
      <c r="K199" s="156">
        <v>10000</v>
      </c>
      <c r="N199" s="3" t="s">
        <v>30</v>
      </c>
      <c r="O199" s="3"/>
      <c r="P199" s="3"/>
      <c r="Q199" s="2"/>
      <c r="R199" s="3"/>
      <c r="S199" s="3"/>
      <c r="T199" s="2"/>
      <c r="U199" s="2"/>
    </row>
    <row r="200" spans="3:21" ht="15.75" thickBot="1" x14ac:dyDescent="0.25">
      <c r="C200" s="168" t="s">
        <v>259</v>
      </c>
      <c r="D200" s="132"/>
      <c r="E200" s="111">
        <v>160</v>
      </c>
      <c r="F200" s="152">
        <v>5</v>
      </c>
      <c r="G200" s="152" t="s">
        <v>15</v>
      </c>
      <c r="H200" s="152">
        <v>20</v>
      </c>
      <c r="I200" s="152" t="s">
        <v>1</v>
      </c>
      <c r="J200" s="46">
        <f t="shared" si="26"/>
        <v>6400</v>
      </c>
      <c r="K200" s="156">
        <v>10000</v>
      </c>
      <c r="N200" s="3" t="s">
        <v>31</v>
      </c>
      <c r="O200" s="3"/>
      <c r="P200" s="3"/>
      <c r="Q200" s="3"/>
      <c r="R200" s="3"/>
      <c r="S200" s="3"/>
      <c r="T200" s="2"/>
      <c r="U200" s="2"/>
    </row>
    <row r="201" spans="3:21" ht="15.75" thickBot="1" x14ac:dyDescent="0.25">
      <c r="C201" s="168" t="s">
        <v>260</v>
      </c>
      <c r="D201" s="132"/>
      <c r="E201" s="111">
        <v>160</v>
      </c>
      <c r="F201" s="152">
        <v>6</v>
      </c>
      <c r="G201" s="152" t="s">
        <v>18</v>
      </c>
      <c r="H201" s="152">
        <v>20</v>
      </c>
      <c r="I201" s="152" t="s">
        <v>1</v>
      </c>
      <c r="J201" s="46">
        <f t="shared" si="26"/>
        <v>6400</v>
      </c>
      <c r="K201" s="156">
        <v>10000</v>
      </c>
      <c r="N201" s="13" t="s">
        <v>39</v>
      </c>
      <c r="O201" s="3"/>
      <c r="P201" s="3"/>
      <c r="Q201" s="3"/>
      <c r="R201" s="3"/>
      <c r="S201" s="3"/>
      <c r="T201" s="2"/>
      <c r="U201" s="2"/>
    </row>
    <row r="202" spans="3:21" ht="15.75" thickBot="1" x14ac:dyDescent="0.25">
      <c r="C202" s="168" t="s">
        <v>417</v>
      </c>
      <c r="D202" s="132"/>
      <c r="E202" s="111">
        <v>160</v>
      </c>
      <c r="F202" s="2">
        <v>7</v>
      </c>
      <c r="G202" s="2" t="s">
        <v>19</v>
      </c>
      <c r="H202" s="2">
        <v>20</v>
      </c>
      <c r="I202" s="2" t="s">
        <v>1</v>
      </c>
      <c r="J202" s="46">
        <f t="shared" si="26"/>
        <v>6400</v>
      </c>
      <c r="K202" s="156">
        <v>10000</v>
      </c>
      <c r="N202" s="13" t="s">
        <v>40</v>
      </c>
      <c r="O202" s="3"/>
      <c r="P202" s="3"/>
      <c r="Q202" s="3"/>
      <c r="R202" s="3"/>
      <c r="S202" s="3"/>
      <c r="T202" s="2"/>
      <c r="U202" s="2"/>
    </row>
    <row r="203" spans="3:21" ht="15.75" thickBot="1" x14ac:dyDescent="0.25">
      <c r="C203" s="11"/>
      <c r="E203" s="111">
        <v>160</v>
      </c>
      <c r="F203" s="2">
        <v>8</v>
      </c>
      <c r="G203" s="2" t="s">
        <v>20</v>
      </c>
      <c r="H203" s="2">
        <v>20</v>
      </c>
      <c r="I203" s="2" t="s">
        <v>1</v>
      </c>
      <c r="J203" s="46">
        <f t="shared" si="26"/>
        <v>6400</v>
      </c>
      <c r="K203" s="32">
        <v>10000</v>
      </c>
      <c r="N203" s="13" t="s">
        <v>38</v>
      </c>
      <c r="O203" s="3"/>
      <c r="P203" s="3"/>
      <c r="Q203" s="3"/>
      <c r="R203" s="3"/>
      <c r="S203" s="3"/>
      <c r="T203" s="2"/>
      <c r="U203" s="2"/>
    </row>
    <row r="204" spans="3:21" x14ac:dyDescent="0.2">
      <c r="C204" s="11"/>
      <c r="E204" s="111">
        <v>160</v>
      </c>
      <c r="F204" s="2">
        <v>9</v>
      </c>
      <c r="G204" s="2" t="s">
        <v>21</v>
      </c>
      <c r="H204" s="2">
        <v>20</v>
      </c>
      <c r="I204" s="2" t="s">
        <v>1</v>
      </c>
      <c r="J204" s="46">
        <f t="shared" si="26"/>
        <v>6400</v>
      </c>
      <c r="K204" s="32">
        <v>10000</v>
      </c>
      <c r="N204" s="3" t="s">
        <v>357</v>
      </c>
      <c r="O204" s="3"/>
      <c r="P204" s="13" t="s">
        <v>41</v>
      </c>
      <c r="Q204" s="2"/>
      <c r="R204" s="3"/>
      <c r="S204" s="3"/>
      <c r="T204" s="2"/>
      <c r="U204" s="2"/>
    </row>
    <row r="205" spans="3:21" x14ac:dyDescent="0.2">
      <c r="C205" s="163" t="s">
        <v>261</v>
      </c>
      <c r="E205" s="190">
        <v>160</v>
      </c>
      <c r="F205" s="190">
        <v>10</v>
      </c>
      <c r="G205" s="2" t="s">
        <v>249</v>
      </c>
      <c r="H205" s="190">
        <v>10</v>
      </c>
      <c r="I205" s="190" t="s">
        <v>1</v>
      </c>
      <c r="J205" s="191">
        <f t="shared" si="26"/>
        <v>6400</v>
      </c>
      <c r="K205" s="192">
        <v>10000</v>
      </c>
      <c r="N205" s="3"/>
      <c r="O205" s="2"/>
      <c r="P205" s="2"/>
      <c r="Q205" s="2"/>
      <c r="R205" s="2"/>
      <c r="S205" s="2"/>
      <c r="T205" s="2"/>
      <c r="U205" s="2"/>
    </row>
    <row r="206" spans="3:21" ht="15.75" thickBot="1" x14ac:dyDescent="0.25">
      <c r="C206" s="11"/>
      <c r="D206" s="164"/>
      <c r="E206" s="111">
        <v>160</v>
      </c>
      <c r="F206" s="152">
        <v>11</v>
      </c>
      <c r="G206" s="152" t="s">
        <v>251</v>
      </c>
      <c r="H206" s="152">
        <v>20</v>
      </c>
      <c r="I206" s="152" t="s">
        <v>1</v>
      </c>
      <c r="J206" s="47">
        <f t="shared" si="26"/>
        <v>6400</v>
      </c>
      <c r="K206" s="156">
        <v>10000</v>
      </c>
      <c r="N206" s="3"/>
      <c r="O206" s="2"/>
      <c r="P206" s="2"/>
      <c r="Q206" s="2"/>
      <c r="R206" s="2"/>
      <c r="S206" s="2"/>
      <c r="T206" s="2"/>
      <c r="U206" s="2"/>
    </row>
    <row r="207" spans="3:21" ht="15.75" thickBot="1" x14ac:dyDescent="0.25">
      <c r="C207" s="182" t="s">
        <v>265</v>
      </c>
      <c r="D207" s="177"/>
      <c r="E207" s="111">
        <v>160</v>
      </c>
      <c r="F207" s="152">
        <v>12</v>
      </c>
      <c r="G207" s="152" t="s">
        <v>252</v>
      </c>
      <c r="H207" s="152">
        <v>20</v>
      </c>
      <c r="I207" s="152" t="s">
        <v>1</v>
      </c>
      <c r="J207" s="46">
        <f t="shared" si="26"/>
        <v>6400</v>
      </c>
      <c r="K207" s="156">
        <v>10000</v>
      </c>
      <c r="N207" s="3" t="s">
        <v>358</v>
      </c>
      <c r="O207" s="2"/>
      <c r="P207" s="2"/>
      <c r="Q207" s="2"/>
      <c r="R207" s="2"/>
      <c r="S207" s="2"/>
      <c r="T207" s="2"/>
      <c r="U207" s="2"/>
    </row>
    <row r="208" spans="3:21" x14ac:dyDescent="0.2">
      <c r="C208" s="182" t="s">
        <v>351</v>
      </c>
      <c r="D208" s="177"/>
      <c r="E208" s="111">
        <v>160</v>
      </c>
      <c r="F208" s="152">
        <v>13</v>
      </c>
      <c r="G208" s="152" t="s">
        <v>253</v>
      </c>
      <c r="H208" s="152">
        <v>20</v>
      </c>
      <c r="I208" s="152" t="s">
        <v>1</v>
      </c>
      <c r="J208" s="46">
        <f t="shared" si="26"/>
        <v>6400</v>
      </c>
      <c r="K208" s="156">
        <v>10000</v>
      </c>
      <c r="N208" s="2"/>
      <c r="O208" s="2"/>
      <c r="P208" s="2"/>
      <c r="Q208" s="2"/>
      <c r="R208" s="2"/>
      <c r="S208" s="2"/>
      <c r="T208" s="2"/>
      <c r="U208" s="2"/>
    </row>
    <row r="209" spans="3:25" x14ac:dyDescent="0.2">
      <c r="C209" s="180" t="s">
        <v>266</v>
      </c>
      <c r="D209" s="177"/>
      <c r="E209" s="132">
        <v>160</v>
      </c>
      <c r="F209" s="132">
        <v>14</v>
      </c>
      <c r="G209" s="132" t="s">
        <v>36</v>
      </c>
      <c r="H209" s="132">
        <v>10</v>
      </c>
      <c r="I209" s="132" t="s">
        <v>1</v>
      </c>
      <c r="J209" s="166">
        <f t="shared" si="26"/>
        <v>6400</v>
      </c>
      <c r="K209" s="38">
        <v>10000</v>
      </c>
      <c r="N209"/>
      <c r="O209" s="59" t="s">
        <v>119</v>
      </c>
      <c r="P209" s="57"/>
      <c r="Q209" s="57"/>
      <c r="R209" s="57"/>
      <c r="S209" s="57"/>
      <c r="T209" s="57"/>
      <c r="U209" s="57"/>
    </row>
    <row r="210" spans="3:25" x14ac:dyDescent="0.2">
      <c r="C210" s="181" t="s">
        <v>352</v>
      </c>
      <c r="D210" s="177"/>
      <c r="E210" s="111">
        <v>160</v>
      </c>
      <c r="F210" s="2">
        <v>15</v>
      </c>
      <c r="G210" s="2" t="s">
        <v>264</v>
      </c>
      <c r="H210" s="2">
        <v>20</v>
      </c>
      <c r="I210" s="2" t="s">
        <v>1</v>
      </c>
      <c r="J210" s="47">
        <f t="shared" si="26"/>
        <v>6400</v>
      </c>
      <c r="K210" s="32">
        <v>10000</v>
      </c>
      <c r="N210"/>
      <c r="O210" s="59" t="s">
        <v>359</v>
      </c>
      <c r="P210" s="57"/>
      <c r="Q210" s="57"/>
      <c r="R210" s="57"/>
      <c r="S210" s="57"/>
      <c r="T210" s="57"/>
      <c r="U210" s="57"/>
    </row>
    <row r="211" spans="3:25" ht="15.75" thickBot="1" x14ac:dyDescent="0.25">
      <c r="C211" s="163"/>
      <c r="E211" s="111">
        <v>160</v>
      </c>
      <c r="F211" s="2">
        <v>16</v>
      </c>
      <c r="G211" s="2" t="s">
        <v>255</v>
      </c>
      <c r="H211" s="2">
        <v>20</v>
      </c>
      <c r="I211" s="2" t="s">
        <v>1</v>
      </c>
      <c r="J211" s="47">
        <f t="shared" si="26"/>
        <v>6400</v>
      </c>
      <c r="K211" s="32">
        <v>10000</v>
      </c>
      <c r="N211"/>
      <c r="O211"/>
      <c r="P211"/>
      <c r="Q211"/>
      <c r="R211"/>
      <c r="S211"/>
      <c r="T211"/>
      <c r="U211"/>
    </row>
    <row r="212" spans="3:25" ht="15.75" thickBot="1" x14ac:dyDescent="0.25">
      <c r="C212" s="28" t="s">
        <v>268</v>
      </c>
      <c r="D212" s="24"/>
      <c r="E212" s="111">
        <v>160</v>
      </c>
      <c r="F212" s="2">
        <v>17</v>
      </c>
      <c r="G212" s="2" t="s">
        <v>256</v>
      </c>
      <c r="H212" s="2">
        <v>20</v>
      </c>
      <c r="I212" s="2" t="s">
        <v>1</v>
      </c>
      <c r="J212" s="47">
        <f t="shared" si="26"/>
        <v>6400</v>
      </c>
      <c r="K212" s="32">
        <v>10000</v>
      </c>
      <c r="N212" s="77" t="s">
        <v>121</v>
      </c>
      <c r="O212" s="78" t="s">
        <v>83</v>
      </c>
      <c r="P212" s="78"/>
      <c r="Q212" s="78"/>
      <c r="R212" s="88"/>
      <c r="S212" s="65" t="s">
        <v>120</v>
      </c>
      <c r="T212" s="66"/>
      <c r="U212" s="5"/>
      <c r="V212" s="79"/>
      <c r="W212" s="79"/>
      <c r="X212" s="79"/>
      <c r="Y212" s="80"/>
    </row>
    <row r="213" spans="3:25" x14ac:dyDescent="0.2">
      <c r="C213" s="188" t="s">
        <v>353</v>
      </c>
      <c r="D213" s="189"/>
      <c r="E213" s="111">
        <v>160</v>
      </c>
      <c r="F213" s="152">
        <v>18</v>
      </c>
      <c r="G213" s="152" t="s">
        <v>418</v>
      </c>
      <c r="H213" s="152">
        <v>20</v>
      </c>
      <c r="I213" s="152" t="s">
        <v>1</v>
      </c>
      <c r="J213" s="47">
        <f t="shared" si="26"/>
        <v>6400</v>
      </c>
      <c r="K213" s="156">
        <v>10000</v>
      </c>
      <c r="N213" s="68">
        <v>1</v>
      </c>
      <c r="O213" s="74" t="s">
        <v>128</v>
      </c>
      <c r="P213" s="50"/>
      <c r="Q213" s="50"/>
      <c r="R213" s="69"/>
      <c r="S213" s="84" t="s">
        <v>84</v>
      </c>
      <c r="T213" s="66"/>
      <c r="U213" s="5"/>
      <c r="V213" s="79"/>
      <c r="W213" s="79"/>
      <c r="X213" s="79"/>
      <c r="Y213" s="81"/>
    </row>
    <row r="214" spans="3:25" x14ac:dyDescent="0.2">
      <c r="C214" s="74" t="s">
        <v>269</v>
      </c>
      <c r="D214" s="24"/>
      <c r="E214" s="111">
        <v>160</v>
      </c>
      <c r="F214" s="152">
        <v>19</v>
      </c>
      <c r="G214" s="152" t="s">
        <v>257</v>
      </c>
      <c r="H214" s="152">
        <v>20</v>
      </c>
      <c r="I214" s="152" t="s">
        <v>1</v>
      </c>
      <c r="J214" s="47">
        <f t="shared" si="26"/>
        <v>6400</v>
      </c>
      <c r="K214" s="156">
        <v>10000</v>
      </c>
      <c r="N214" s="68"/>
      <c r="O214" s="68" t="s">
        <v>360</v>
      </c>
      <c r="P214" s="50"/>
      <c r="Q214" s="50"/>
      <c r="R214" s="69"/>
      <c r="S214" s="50" t="s">
        <v>361</v>
      </c>
      <c r="T214" s="50"/>
      <c r="U214" s="2"/>
      <c r="Y214" s="81"/>
    </row>
    <row r="215" spans="3:25" ht="15.75" thickBot="1" x14ac:dyDescent="0.25">
      <c r="C215" s="129" t="s">
        <v>354</v>
      </c>
      <c r="D215" s="24"/>
      <c r="E215" s="177">
        <v>100</v>
      </c>
      <c r="F215" s="177">
        <v>20</v>
      </c>
      <c r="G215" s="177" t="s">
        <v>338</v>
      </c>
      <c r="H215" s="177">
        <v>10</v>
      </c>
      <c r="I215" s="177" t="s">
        <v>1</v>
      </c>
      <c r="J215" s="178">
        <f t="shared" si="26"/>
        <v>4000</v>
      </c>
      <c r="K215" s="179">
        <v>10000</v>
      </c>
      <c r="N215" s="70"/>
      <c r="O215" s="70"/>
      <c r="P215" s="71"/>
      <c r="Q215" s="71"/>
      <c r="R215" s="72"/>
      <c r="S215" s="71"/>
      <c r="T215" s="71"/>
      <c r="U215" s="8"/>
      <c r="V215" s="82"/>
      <c r="W215" s="82"/>
      <c r="X215" s="82"/>
      <c r="Y215" s="81"/>
    </row>
    <row r="216" spans="3:25" x14ac:dyDescent="0.2">
      <c r="C216" s="188" t="s">
        <v>270</v>
      </c>
      <c r="D216" s="24"/>
      <c r="E216" s="111">
        <v>60</v>
      </c>
      <c r="F216" s="2">
        <v>21</v>
      </c>
      <c r="G216" s="2" t="s">
        <v>283</v>
      </c>
      <c r="H216" s="152">
        <v>20</v>
      </c>
      <c r="I216" s="152" t="s">
        <v>1</v>
      </c>
      <c r="J216" s="47">
        <f t="shared" si="26"/>
        <v>2400</v>
      </c>
      <c r="K216" s="156">
        <v>10000</v>
      </c>
      <c r="N216" s="68">
        <v>2</v>
      </c>
      <c r="O216" s="68" t="s">
        <v>86</v>
      </c>
      <c r="P216" s="50"/>
      <c r="Q216" s="50"/>
      <c r="R216" s="69"/>
      <c r="S216" s="50" t="s">
        <v>85</v>
      </c>
      <c r="T216" s="50"/>
      <c r="U216" s="2"/>
      <c r="Y216" s="81"/>
    </row>
    <row r="217" spans="3:25" ht="15.75" thickBot="1" x14ac:dyDescent="0.25">
      <c r="C217" s="7"/>
      <c r="D217" s="8"/>
      <c r="E217" s="159">
        <v>60</v>
      </c>
      <c r="F217" s="8">
        <v>22</v>
      </c>
      <c r="G217" s="8" t="s">
        <v>284</v>
      </c>
      <c r="H217" s="153">
        <v>20</v>
      </c>
      <c r="I217" s="153" t="s">
        <v>1</v>
      </c>
      <c r="J217" s="173">
        <f t="shared" si="26"/>
        <v>2400</v>
      </c>
      <c r="K217" s="157">
        <v>10001</v>
      </c>
      <c r="N217" s="68"/>
      <c r="O217" s="74" t="s">
        <v>362</v>
      </c>
      <c r="P217" s="50"/>
      <c r="Q217" s="50"/>
      <c r="R217" s="69"/>
      <c r="S217" s="76" t="s">
        <v>87</v>
      </c>
      <c r="T217" s="50"/>
      <c r="U217" s="2"/>
      <c r="Y217" s="81"/>
    </row>
    <row r="218" spans="3:25" ht="15.75" thickBot="1" x14ac:dyDescent="0.25">
      <c r="C218" s="4">
        <v>23</v>
      </c>
      <c r="D218" s="12">
        <v>50000</v>
      </c>
      <c r="E218" s="174">
        <v>100</v>
      </c>
      <c r="F218" s="174">
        <v>1</v>
      </c>
      <c r="G218" s="174" t="s">
        <v>2</v>
      </c>
      <c r="H218" s="174">
        <v>10</v>
      </c>
      <c r="I218" s="174" t="s">
        <v>1</v>
      </c>
      <c r="J218" s="175">
        <f t="shared" si="26"/>
        <v>4000</v>
      </c>
      <c r="K218" s="176">
        <v>10000</v>
      </c>
      <c r="N218" s="68"/>
      <c r="O218" s="68"/>
      <c r="P218" s="50"/>
      <c r="Q218" s="50"/>
      <c r="R218" s="69"/>
      <c r="S218" s="50"/>
      <c r="T218" s="50"/>
      <c r="U218" s="2"/>
      <c r="Y218" s="81"/>
    </row>
    <row r="219" spans="3:25" ht="15.75" thickBot="1" x14ac:dyDescent="0.25">
      <c r="C219" s="74" t="s">
        <v>212</v>
      </c>
      <c r="E219" s="111">
        <v>200</v>
      </c>
      <c r="F219" s="152">
        <v>2</v>
      </c>
      <c r="G219" s="152" t="s">
        <v>4</v>
      </c>
      <c r="H219" s="152">
        <v>20</v>
      </c>
      <c r="I219" s="152" t="s">
        <v>1</v>
      </c>
      <c r="J219" s="46">
        <f t="shared" si="26"/>
        <v>8000</v>
      </c>
      <c r="K219" s="156">
        <v>10000</v>
      </c>
      <c r="N219" s="65">
        <v>3</v>
      </c>
      <c r="O219" s="65" t="s">
        <v>88</v>
      </c>
      <c r="P219" s="66"/>
      <c r="Q219" s="66"/>
      <c r="R219" s="67"/>
      <c r="S219" s="66" t="s">
        <v>89</v>
      </c>
      <c r="T219" s="66"/>
      <c r="U219" s="5"/>
      <c r="V219" s="79"/>
      <c r="W219" s="79"/>
      <c r="X219" s="79"/>
      <c r="Y219" s="81"/>
    </row>
    <row r="220" spans="3:25" ht="15.75" thickBot="1" x14ac:dyDescent="0.25">
      <c r="C220" s="129" t="s">
        <v>258</v>
      </c>
      <c r="D220" s="2">
        <v>4000</v>
      </c>
      <c r="E220" s="111">
        <v>200</v>
      </c>
      <c r="F220" s="152">
        <v>3</v>
      </c>
      <c r="G220" s="152" t="s">
        <v>5</v>
      </c>
      <c r="H220" s="152">
        <v>20</v>
      </c>
      <c r="I220" s="152" t="s">
        <v>1</v>
      </c>
      <c r="J220" s="46">
        <f t="shared" ref="J220:J283" si="27">E220*40</f>
        <v>8000</v>
      </c>
      <c r="K220" s="156">
        <v>10000</v>
      </c>
      <c r="N220" s="68"/>
      <c r="O220" s="68" t="s">
        <v>363</v>
      </c>
      <c r="P220" s="50"/>
      <c r="Q220" s="50"/>
      <c r="R220" s="69"/>
      <c r="S220" s="50" t="s">
        <v>90</v>
      </c>
      <c r="T220" s="50"/>
      <c r="U220" s="2"/>
      <c r="Y220" s="81"/>
    </row>
    <row r="221" spans="3:25" ht="15.75" thickBot="1" x14ac:dyDescent="0.25">
      <c r="C221" s="11"/>
      <c r="E221" s="111">
        <v>200</v>
      </c>
      <c r="F221" s="152">
        <v>4</v>
      </c>
      <c r="G221" s="152" t="s">
        <v>10</v>
      </c>
      <c r="H221" s="152">
        <v>20</v>
      </c>
      <c r="I221" s="152" t="s">
        <v>1</v>
      </c>
      <c r="J221" s="46">
        <f t="shared" si="27"/>
        <v>8000</v>
      </c>
      <c r="K221" s="156">
        <v>10000</v>
      </c>
      <c r="N221" s="70"/>
      <c r="O221" s="85" t="s">
        <v>364</v>
      </c>
      <c r="P221" s="71"/>
      <c r="Q221" s="71"/>
      <c r="R221" s="72"/>
      <c r="S221" s="86" t="s">
        <v>118</v>
      </c>
      <c r="T221" s="71"/>
      <c r="U221" s="8"/>
      <c r="V221" s="82"/>
      <c r="W221" s="82"/>
      <c r="X221" s="82"/>
      <c r="Y221" s="81"/>
    </row>
    <row r="222" spans="3:25" ht="15.75" thickBot="1" x14ac:dyDescent="0.25">
      <c r="C222" s="168" t="s">
        <v>259</v>
      </c>
      <c r="D222" s="132"/>
      <c r="E222" s="111">
        <v>200</v>
      </c>
      <c r="F222" s="152">
        <v>5</v>
      </c>
      <c r="G222" s="152" t="s">
        <v>15</v>
      </c>
      <c r="H222" s="152">
        <v>20</v>
      </c>
      <c r="I222" s="152" t="s">
        <v>1</v>
      </c>
      <c r="J222" s="46">
        <f t="shared" si="27"/>
        <v>8000</v>
      </c>
      <c r="K222" s="156">
        <v>10000</v>
      </c>
      <c r="N222" s="68"/>
      <c r="O222" s="68"/>
      <c r="P222" s="50"/>
      <c r="Q222" s="50"/>
      <c r="R222" s="69"/>
      <c r="S222" s="50"/>
      <c r="T222" s="50"/>
      <c r="U222" s="2"/>
      <c r="Y222" s="81"/>
    </row>
    <row r="223" spans="3:25" ht="15.75" thickBot="1" x14ac:dyDescent="0.25">
      <c r="C223" s="168" t="s">
        <v>260</v>
      </c>
      <c r="D223" s="132"/>
      <c r="E223" s="111">
        <v>200</v>
      </c>
      <c r="F223" s="152">
        <v>6</v>
      </c>
      <c r="G223" s="152" t="s">
        <v>18</v>
      </c>
      <c r="H223" s="152">
        <v>20</v>
      </c>
      <c r="I223" s="152" t="s">
        <v>1</v>
      </c>
      <c r="J223" s="46">
        <f t="shared" si="27"/>
        <v>8000</v>
      </c>
      <c r="K223" s="156">
        <v>10000</v>
      </c>
      <c r="N223" s="68">
        <v>4</v>
      </c>
      <c r="O223" s="68" t="s">
        <v>91</v>
      </c>
      <c r="P223" s="50"/>
      <c r="Q223" s="50"/>
      <c r="R223" s="69"/>
      <c r="S223" s="50" t="s">
        <v>92</v>
      </c>
      <c r="T223" s="50"/>
      <c r="U223" s="2"/>
      <c r="Y223" s="81"/>
    </row>
    <row r="224" spans="3:25" ht="15.75" thickBot="1" x14ac:dyDescent="0.25">
      <c r="C224" s="168" t="s">
        <v>417</v>
      </c>
      <c r="D224" s="132"/>
      <c r="E224" s="111">
        <v>200</v>
      </c>
      <c r="F224" s="2">
        <v>7</v>
      </c>
      <c r="G224" s="2" t="s">
        <v>19</v>
      </c>
      <c r="H224" s="2">
        <v>20</v>
      </c>
      <c r="I224" s="2" t="s">
        <v>1</v>
      </c>
      <c r="J224" s="46">
        <f t="shared" si="27"/>
        <v>8000</v>
      </c>
      <c r="K224" s="156">
        <v>10000</v>
      </c>
      <c r="N224" s="68"/>
      <c r="O224" s="74" t="s">
        <v>129</v>
      </c>
      <c r="P224" s="50"/>
      <c r="Q224" s="50"/>
      <c r="R224" s="69"/>
      <c r="S224" s="76" t="s">
        <v>365</v>
      </c>
      <c r="T224" s="50"/>
      <c r="U224" s="2"/>
      <c r="Y224" s="81"/>
    </row>
    <row r="225" spans="3:25" ht="15.75" thickBot="1" x14ac:dyDescent="0.25">
      <c r="C225" s="11"/>
      <c r="E225" s="111">
        <v>200</v>
      </c>
      <c r="F225" s="2">
        <v>8</v>
      </c>
      <c r="G225" s="2" t="s">
        <v>20</v>
      </c>
      <c r="H225" s="2">
        <v>20</v>
      </c>
      <c r="I225" s="2" t="s">
        <v>1</v>
      </c>
      <c r="J225" s="46">
        <f t="shared" si="27"/>
        <v>8000</v>
      </c>
      <c r="K225" s="32">
        <v>10000</v>
      </c>
      <c r="N225" s="68"/>
      <c r="O225" s="68"/>
      <c r="P225" s="50"/>
      <c r="Q225" s="50"/>
      <c r="R225" s="69"/>
      <c r="S225" s="50"/>
      <c r="T225" s="50"/>
      <c r="U225" s="2"/>
      <c r="Y225" s="81"/>
    </row>
    <row r="226" spans="3:25" x14ac:dyDescent="0.2">
      <c r="C226" s="11"/>
      <c r="E226" s="111">
        <v>200</v>
      </c>
      <c r="F226" s="2">
        <v>9</v>
      </c>
      <c r="G226" s="2" t="s">
        <v>21</v>
      </c>
      <c r="H226" s="2">
        <v>20</v>
      </c>
      <c r="I226" s="2" t="s">
        <v>1</v>
      </c>
      <c r="J226" s="46">
        <f t="shared" si="27"/>
        <v>8000</v>
      </c>
      <c r="K226" s="32">
        <v>10000</v>
      </c>
      <c r="N226" s="65">
        <v>5</v>
      </c>
      <c r="O226" s="73" t="s">
        <v>94</v>
      </c>
      <c r="P226" s="64"/>
      <c r="Q226" s="64"/>
      <c r="R226" s="87"/>
      <c r="S226" s="84" t="s">
        <v>93</v>
      </c>
      <c r="T226" s="66"/>
      <c r="U226" s="5"/>
      <c r="V226" s="79"/>
      <c r="W226" s="79"/>
      <c r="X226" s="79"/>
      <c r="Y226" s="81"/>
    </row>
    <row r="227" spans="3:25" x14ac:dyDescent="0.2">
      <c r="C227" s="163" t="s">
        <v>261</v>
      </c>
      <c r="E227" s="190">
        <v>200</v>
      </c>
      <c r="F227" s="190">
        <v>10</v>
      </c>
      <c r="G227" s="2" t="s">
        <v>249</v>
      </c>
      <c r="H227" s="190">
        <v>10</v>
      </c>
      <c r="I227" s="190" t="s">
        <v>1</v>
      </c>
      <c r="J227" s="191">
        <f t="shared" si="27"/>
        <v>8000</v>
      </c>
      <c r="K227" s="192">
        <v>10000</v>
      </c>
      <c r="N227" s="68"/>
      <c r="O227" s="74" t="s">
        <v>95</v>
      </c>
      <c r="P227" s="59"/>
      <c r="Q227" s="59"/>
      <c r="R227" s="75"/>
      <c r="S227" s="50" t="s">
        <v>131</v>
      </c>
      <c r="T227" s="50"/>
      <c r="U227" s="2"/>
      <c r="Y227" s="81"/>
    </row>
    <row r="228" spans="3:25" ht="15.75" thickBot="1" x14ac:dyDescent="0.25">
      <c r="C228" s="11"/>
      <c r="D228" s="164"/>
      <c r="E228" s="111">
        <v>200</v>
      </c>
      <c r="F228" s="152">
        <v>11</v>
      </c>
      <c r="G228" s="152" t="s">
        <v>251</v>
      </c>
      <c r="H228" s="152">
        <v>20</v>
      </c>
      <c r="I228" s="152" t="s">
        <v>1</v>
      </c>
      <c r="J228" s="47">
        <f t="shared" si="27"/>
        <v>8000</v>
      </c>
      <c r="K228" s="156">
        <v>10000</v>
      </c>
      <c r="N228" s="70"/>
      <c r="O228" s="70"/>
      <c r="P228" s="71"/>
      <c r="Q228" s="71"/>
      <c r="R228" s="72"/>
      <c r="S228" s="71"/>
      <c r="T228" s="71"/>
      <c r="U228" s="8"/>
      <c r="V228" s="82"/>
      <c r="W228" s="82"/>
      <c r="X228" s="82"/>
      <c r="Y228" s="81"/>
    </row>
    <row r="229" spans="3:25" ht="15.75" thickBot="1" x14ac:dyDescent="0.25">
      <c r="C229" s="182" t="s">
        <v>265</v>
      </c>
      <c r="D229" s="177"/>
      <c r="E229" s="111">
        <v>200</v>
      </c>
      <c r="F229" s="152">
        <v>12</v>
      </c>
      <c r="G229" s="152" t="s">
        <v>252</v>
      </c>
      <c r="H229" s="152">
        <v>20</v>
      </c>
      <c r="I229" s="152" t="s">
        <v>1</v>
      </c>
      <c r="J229" s="46">
        <f t="shared" si="27"/>
        <v>8000</v>
      </c>
      <c r="K229" s="156">
        <v>10000</v>
      </c>
      <c r="N229" s="68">
        <v>6</v>
      </c>
      <c r="O229" s="68" t="s">
        <v>96</v>
      </c>
      <c r="P229" s="50"/>
      <c r="Q229" s="50"/>
      <c r="R229" s="69"/>
      <c r="S229" s="50" t="s">
        <v>97</v>
      </c>
      <c r="T229" s="50"/>
      <c r="U229" s="2"/>
      <c r="Y229" s="81"/>
    </row>
    <row r="230" spans="3:25" x14ac:dyDescent="0.2">
      <c r="C230" s="182" t="s">
        <v>351</v>
      </c>
      <c r="D230" s="177"/>
      <c r="E230" s="111">
        <v>200</v>
      </c>
      <c r="F230" s="152">
        <v>13</v>
      </c>
      <c r="G230" s="152" t="s">
        <v>253</v>
      </c>
      <c r="H230" s="152">
        <v>20</v>
      </c>
      <c r="I230" s="152" t="s">
        <v>1</v>
      </c>
      <c r="J230" s="46">
        <f t="shared" si="27"/>
        <v>8000</v>
      </c>
      <c r="K230" s="156">
        <v>10000</v>
      </c>
      <c r="N230" s="68"/>
      <c r="O230" s="68" t="s">
        <v>366</v>
      </c>
      <c r="P230" s="50"/>
      <c r="Q230" s="50"/>
      <c r="R230" s="69"/>
      <c r="S230" s="50" t="s">
        <v>367</v>
      </c>
      <c r="T230" s="50"/>
      <c r="U230" s="2"/>
      <c r="Y230" s="81"/>
    </row>
    <row r="231" spans="3:25" ht="15.75" thickBot="1" x14ac:dyDescent="0.25">
      <c r="C231" s="180" t="s">
        <v>266</v>
      </c>
      <c r="D231" s="177"/>
      <c r="E231" s="111">
        <v>200</v>
      </c>
      <c r="F231" s="132">
        <v>14</v>
      </c>
      <c r="G231" s="132" t="s">
        <v>36</v>
      </c>
      <c r="H231" s="132">
        <v>10</v>
      </c>
      <c r="I231" s="132" t="s">
        <v>1</v>
      </c>
      <c r="J231" s="166">
        <f t="shared" si="27"/>
        <v>8000</v>
      </c>
      <c r="K231" s="156">
        <v>10000</v>
      </c>
      <c r="N231" s="68"/>
      <c r="O231" s="68"/>
      <c r="P231" s="50"/>
      <c r="Q231" s="50"/>
      <c r="R231" s="69"/>
      <c r="S231" s="50"/>
      <c r="T231" s="50"/>
      <c r="U231" s="2"/>
      <c r="Y231" s="81"/>
    </row>
    <row r="232" spans="3:25" x14ac:dyDescent="0.2">
      <c r="C232" s="181" t="s">
        <v>352</v>
      </c>
      <c r="D232" s="177"/>
      <c r="E232" s="111">
        <v>200</v>
      </c>
      <c r="F232" s="2">
        <v>15</v>
      </c>
      <c r="G232" s="2" t="s">
        <v>264</v>
      </c>
      <c r="H232" s="2">
        <v>20</v>
      </c>
      <c r="I232" s="2" t="s">
        <v>1</v>
      </c>
      <c r="J232" s="47">
        <f t="shared" si="27"/>
        <v>8000</v>
      </c>
      <c r="K232" s="32">
        <v>10000</v>
      </c>
      <c r="N232" s="65"/>
      <c r="O232" s="65" t="s">
        <v>99</v>
      </c>
      <c r="P232" s="66"/>
      <c r="Q232" s="66"/>
      <c r="R232" s="67"/>
      <c r="S232" s="66" t="s">
        <v>98</v>
      </c>
      <c r="T232" s="66"/>
      <c r="U232" s="5"/>
      <c r="V232" s="79"/>
      <c r="W232" s="79"/>
      <c r="X232" s="79"/>
      <c r="Y232" s="81"/>
    </row>
    <row r="233" spans="3:25" x14ac:dyDescent="0.2">
      <c r="C233" s="163"/>
      <c r="E233" s="111">
        <v>200</v>
      </c>
      <c r="F233" s="2">
        <v>16</v>
      </c>
      <c r="G233" s="2" t="s">
        <v>255</v>
      </c>
      <c r="H233" s="2">
        <v>20</v>
      </c>
      <c r="I233" s="2" t="s">
        <v>1</v>
      </c>
      <c r="J233" s="47">
        <f t="shared" si="27"/>
        <v>8000</v>
      </c>
      <c r="K233" s="32">
        <v>10000</v>
      </c>
      <c r="N233" s="68"/>
      <c r="O233" s="68" t="s">
        <v>368</v>
      </c>
      <c r="P233" s="50"/>
      <c r="Q233" s="50"/>
      <c r="R233" s="69"/>
      <c r="S233" s="76" t="s">
        <v>132</v>
      </c>
      <c r="T233" s="50"/>
      <c r="U233" s="2"/>
      <c r="Y233" s="81"/>
    </row>
    <row r="234" spans="3:25" x14ac:dyDescent="0.2">
      <c r="C234" s="196" t="s">
        <v>278</v>
      </c>
      <c r="E234" s="111">
        <v>200</v>
      </c>
      <c r="F234" s="2">
        <v>17</v>
      </c>
      <c r="G234" s="2" t="s">
        <v>256</v>
      </c>
      <c r="H234" s="2">
        <v>20</v>
      </c>
      <c r="I234" s="2" t="s">
        <v>1</v>
      </c>
      <c r="J234" s="47">
        <f t="shared" si="27"/>
        <v>8000</v>
      </c>
      <c r="K234" s="32">
        <v>10000</v>
      </c>
      <c r="N234" s="68"/>
      <c r="O234" s="68"/>
      <c r="P234" s="50"/>
      <c r="Q234" s="50"/>
      <c r="R234" s="69"/>
      <c r="S234" s="76" t="s">
        <v>369</v>
      </c>
      <c r="T234" s="50"/>
      <c r="U234" s="2"/>
      <c r="Y234" s="81"/>
    </row>
    <row r="235" spans="3:25" ht="15.75" thickBot="1" x14ac:dyDescent="0.25">
      <c r="C235" s="196" t="s">
        <v>346</v>
      </c>
      <c r="E235" s="111">
        <v>200</v>
      </c>
      <c r="F235" s="152">
        <v>18</v>
      </c>
      <c r="G235" s="152" t="s">
        <v>418</v>
      </c>
      <c r="H235" s="152">
        <v>20</v>
      </c>
      <c r="I235" s="152" t="s">
        <v>1</v>
      </c>
      <c r="J235" s="47">
        <f t="shared" si="27"/>
        <v>8000</v>
      </c>
      <c r="K235" s="156">
        <v>10000</v>
      </c>
      <c r="N235" s="70"/>
      <c r="O235" s="70"/>
      <c r="P235" s="71"/>
      <c r="Q235" s="71"/>
      <c r="R235" s="72"/>
      <c r="S235" s="71" t="s">
        <v>133</v>
      </c>
      <c r="T235" s="71"/>
      <c r="U235" s="8"/>
      <c r="V235" s="82"/>
      <c r="W235" s="82"/>
      <c r="X235" s="82"/>
      <c r="Y235" s="81"/>
    </row>
    <row r="236" spans="3:25" ht="15.75" thickBot="1" x14ac:dyDescent="0.25">
      <c r="C236" s="197" t="s">
        <v>347</v>
      </c>
      <c r="D236" s="8"/>
      <c r="E236" s="111">
        <v>200</v>
      </c>
      <c r="F236" s="152">
        <v>19</v>
      </c>
      <c r="G236" s="152" t="s">
        <v>257</v>
      </c>
      <c r="H236" s="152">
        <v>20</v>
      </c>
      <c r="I236" s="152" t="s">
        <v>1</v>
      </c>
      <c r="J236" s="47">
        <f t="shared" si="27"/>
        <v>8000</v>
      </c>
      <c r="K236" s="156">
        <v>10000</v>
      </c>
      <c r="N236" s="68">
        <v>7</v>
      </c>
      <c r="O236" s="74" t="s">
        <v>370</v>
      </c>
      <c r="P236" s="50"/>
      <c r="Q236" s="50"/>
      <c r="R236" s="69"/>
      <c r="S236" s="76" t="s">
        <v>100</v>
      </c>
      <c r="T236" s="50"/>
      <c r="U236" s="2"/>
      <c r="Y236" s="81"/>
    </row>
    <row r="237" spans="3:25" x14ac:dyDescent="0.2">
      <c r="C237" s="129"/>
      <c r="E237" s="177">
        <v>100</v>
      </c>
      <c r="F237" s="177">
        <v>20</v>
      </c>
      <c r="G237" s="177" t="s">
        <v>338</v>
      </c>
      <c r="H237" s="177">
        <v>10</v>
      </c>
      <c r="I237" s="177" t="s">
        <v>1</v>
      </c>
      <c r="J237" s="178">
        <f t="shared" si="27"/>
        <v>4000</v>
      </c>
      <c r="K237" s="179">
        <v>10000</v>
      </c>
      <c r="N237" s="68"/>
      <c r="O237" s="68"/>
      <c r="P237" s="50"/>
      <c r="Q237" s="50"/>
      <c r="R237" s="69"/>
      <c r="S237" s="50" t="s">
        <v>371</v>
      </c>
      <c r="T237" s="50"/>
      <c r="U237" s="2"/>
      <c r="Y237" s="81"/>
    </row>
    <row r="238" spans="3:25" x14ac:dyDescent="0.2">
      <c r="C238" s="11"/>
      <c r="E238" s="111">
        <v>100</v>
      </c>
      <c r="F238" s="2">
        <v>21</v>
      </c>
      <c r="G238" s="2" t="s">
        <v>283</v>
      </c>
      <c r="H238" s="152">
        <v>20</v>
      </c>
      <c r="I238" s="152" t="s">
        <v>1</v>
      </c>
      <c r="J238" s="47">
        <f t="shared" si="27"/>
        <v>4000</v>
      </c>
      <c r="K238" s="156">
        <v>10000</v>
      </c>
      <c r="N238" s="68"/>
      <c r="O238" s="68"/>
      <c r="P238" s="50"/>
      <c r="Q238" s="50"/>
      <c r="R238" s="69"/>
      <c r="S238" s="50" t="s">
        <v>101</v>
      </c>
      <c r="T238" s="50"/>
      <c r="U238" s="2"/>
      <c r="Y238" s="81"/>
    </row>
    <row r="239" spans="3:25" ht="15.75" thickBot="1" x14ac:dyDescent="0.25">
      <c r="C239" s="7"/>
      <c r="D239" s="8"/>
      <c r="E239" s="159">
        <v>100</v>
      </c>
      <c r="F239" s="8">
        <v>22</v>
      </c>
      <c r="G239" s="8" t="s">
        <v>284</v>
      </c>
      <c r="H239" s="153">
        <v>20</v>
      </c>
      <c r="I239" s="153" t="s">
        <v>1</v>
      </c>
      <c r="J239" s="173">
        <f t="shared" si="27"/>
        <v>4000</v>
      </c>
      <c r="K239" s="157">
        <v>10001</v>
      </c>
      <c r="N239" s="68"/>
      <c r="O239" s="68"/>
      <c r="P239" s="50"/>
      <c r="Q239" s="50"/>
      <c r="R239" s="69"/>
      <c r="S239" s="50" t="s">
        <v>134</v>
      </c>
      <c r="T239" s="50"/>
      <c r="U239" s="2"/>
      <c r="Y239" s="81"/>
    </row>
    <row r="240" spans="3:25" ht="15.75" thickBot="1" x14ac:dyDescent="0.25">
      <c r="C240" s="4">
        <v>24</v>
      </c>
      <c r="D240" s="12">
        <v>100000</v>
      </c>
      <c r="E240" s="174">
        <v>100</v>
      </c>
      <c r="F240" s="174">
        <v>1</v>
      </c>
      <c r="G240" s="174" t="s">
        <v>2</v>
      </c>
      <c r="H240" s="193">
        <v>10</v>
      </c>
      <c r="I240" s="174" t="s">
        <v>1</v>
      </c>
      <c r="J240" s="175">
        <f t="shared" si="27"/>
        <v>4000</v>
      </c>
      <c r="K240" s="176">
        <v>10000</v>
      </c>
      <c r="N240" s="68"/>
      <c r="O240" s="68"/>
      <c r="P240" s="50"/>
      <c r="Q240" s="50"/>
      <c r="R240" s="69"/>
      <c r="S240" s="50"/>
      <c r="T240" s="50"/>
      <c r="U240" s="2"/>
      <c r="Y240" s="81"/>
    </row>
    <row r="241" spans="3:25" x14ac:dyDescent="0.2">
      <c r="C241" s="74" t="s">
        <v>212</v>
      </c>
      <c r="E241" s="111">
        <v>400</v>
      </c>
      <c r="F241" s="152">
        <v>2</v>
      </c>
      <c r="G241" s="152" t="s">
        <v>4</v>
      </c>
      <c r="H241" s="190">
        <v>10</v>
      </c>
      <c r="I241" s="152" t="s">
        <v>1</v>
      </c>
      <c r="J241" s="47">
        <f t="shared" si="27"/>
        <v>16000</v>
      </c>
      <c r="K241" s="156">
        <v>10000</v>
      </c>
      <c r="N241" s="65">
        <v>8</v>
      </c>
      <c r="O241" s="65" t="s">
        <v>102</v>
      </c>
      <c r="P241" s="66"/>
      <c r="Q241" s="66"/>
      <c r="R241" s="67"/>
      <c r="S241" s="66" t="s">
        <v>116</v>
      </c>
      <c r="T241" s="66"/>
      <c r="U241" s="5"/>
      <c r="V241" s="79"/>
      <c r="W241" s="79"/>
      <c r="X241" s="79"/>
      <c r="Y241" s="80"/>
    </row>
    <row r="242" spans="3:25" x14ac:dyDescent="0.2">
      <c r="C242" s="129" t="s">
        <v>258</v>
      </c>
      <c r="D242" s="2">
        <v>8000</v>
      </c>
      <c r="E242" s="111">
        <v>400</v>
      </c>
      <c r="F242" s="152">
        <v>3</v>
      </c>
      <c r="G242" s="152" t="s">
        <v>5</v>
      </c>
      <c r="H242" s="190">
        <v>10</v>
      </c>
      <c r="I242" s="152" t="s">
        <v>1</v>
      </c>
      <c r="J242" s="47">
        <f t="shared" si="27"/>
        <v>16000</v>
      </c>
      <c r="K242" s="156">
        <v>10000</v>
      </c>
      <c r="N242" s="68"/>
      <c r="O242" s="68"/>
      <c r="P242" s="50"/>
      <c r="Q242" s="50"/>
      <c r="R242" s="69"/>
      <c r="S242" s="76" t="s">
        <v>117</v>
      </c>
      <c r="T242" s="50"/>
      <c r="U242" s="2"/>
      <c r="Y242" s="81"/>
    </row>
    <row r="243" spans="3:25" x14ac:dyDescent="0.2">
      <c r="C243" s="11"/>
      <c r="E243" s="111">
        <v>400</v>
      </c>
      <c r="F243" s="152">
        <v>4</v>
      </c>
      <c r="G243" s="152" t="s">
        <v>10</v>
      </c>
      <c r="H243" s="190">
        <v>10</v>
      </c>
      <c r="I243" s="152" t="s">
        <v>1</v>
      </c>
      <c r="J243" s="47">
        <f t="shared" si="27"/>
        <v>16000</v>
      </c>
      <c r="K243" s="156">
        <v>10000</v>
      </c>
      <c r="N243" s="68"/>
      <c r="O243" s="68" t="s">
        <v>130</v>
      </c>
      <c r="P243" s="50"/>
      <c r="Q243" s="50"/>
      <c r="R243" s="69"/>
      <c r="S243" s="50" t="s">
        <v>135</v>
      </c>
      <c r="T243" s="50"/>
      <c r="U243" s="2"/>
      <c r="Y243" s="81"/>
    </row>
    <row r="244" spans="3:25" x14ac:dyDescent="0.2">
      <c r="C244" s="168" t="s">
        <v>259</v>
      </c>
      <c r="D244" s="132"/>
      <c r="E244" s="111">
        <v>400</v>
      </c>
      <c r="F244" s="152">
        <v>5</v>
      </c>
      <c r="G244" s="152" t="s">
        <v>15</v>
      </c>
      <c r="H244" s="190">
        <v>10</v>
      </c>
      <c r="I244" s="152" t="s">
        <v>1</v>
      </c>
      <c r="J244" s="47">
        <f t="shared" si="27"/>
        <v>16000</v>
      </c>
      <c r="K244" s="156">
        <v>10000</v>
      </c>
      <c r="N244" s="68"/>
      <c r="O244" s="68"/>
      <c r="P244" s="50"/>
      <c r="Q244" s="50"/>
      <c r="R244" s="69"/>
      <c r="S244" s="50" t="s">
        <v>123</v>
      </c>
      <c r="T244" s="50"/>
      <c r="U244" s="2"/>
      <c r="Y244" s="81"/>
    </row>
    <row r="245" spans="3:25" x14ac:dyDescent="0.2">
      <c r="C245" s="168" t="s">
        <v>260</v>
      </c>
      <c r="D245" s="132"/>
      <c r="E245" s="111">
        <v>400</v>
      </c>
      <c r="F245" s="152">
        <v>6</v>
      </c>
      <c r="G245" s="152" t="s">
        <v>18</v>
      </c>
      <c r="H245" s="190">
        <v>10</v>
      </c>
      <c r="I245" s="152" t="s">
        <v>1</v>
      </c>
      <c r="J245" s="47">
        <f t="shared" si="27"/>
        <v>16000</v>
      </c>
      <c r="K245" s="156">
        <v>10000</v>
      </c>
      <c r="N245" s="68"/>
      <c r="O245" s="68" t="s">
        <v>111</v>
      </c>
      <c r="P245" s="50"/>
      <c r="Q245" s="50"/>
      <c r="R245" s="69"/>
      <c r="S245" s="76" t="s">
        <v>103</v>
      </c>
      <c r="T245" s="50"/>
      <c r="U245" s="2"/>
      <c r="Y245" s="81"/>
    </row>
    <row r="246" spans="3:25" x14ac:dyDescent="0.2">
      <c r="C246" s="168" t="s">
        <v>417</v>
      </c>
      <c r="D246" s="132"/>
      <c r="E246" s="111">
        <v>400</v>
      </c>
      <c r="F246" s="2">
        <v>7</v>
      </c>
      <c r="G246" s="2" t="s">
        <v>19</v>
      </c>
      <c r="H246" s="190">
        <v>10</v>
      </c>
      <c r="I246" s="2" t="s">
        <v>1</v>
      </c>
      <c r="J246" s="47">
        <f t="shared" si="27"/>
        <v>16000</v>
      </c>
      <c r="K246" s="156">
        <v>10000</v>
      </c>
      <c r="N246" s="68"/>
      <c r="O246" s="68" t="s">
        <v>108</v>
      </c>
      <c r="P246" s="50"/>
      <c r="Q246" s="50"/>
      <c r="R246" s="69"/>
      <c r="S246" s="50" t="s">
        <v>124</v>
      </c>
      <c r="T246" s="50"/>
      <c r="U246" s="2"/>
      <c r="Y246" s="81"/>
    </row>
    <row r="247" spans="3:25" x14ac:dyDescent="0.2">
      <c r="C247" s="11"/>
      <c r="E247" s="111">
        <v>400</v>
      </c>
      <c r="F247" s="2">
        <v>8</v>
      </c>
      <c r="G247" s="2" t="s">
        <v>20</v>
      </c>
      <c r="H247" s="190">
        <v>10</v>
      </c>
      <c r="I247" s="2" t="s">
        <v>1</v>
      </c>
      <c r="J247" s="47">
        <f t="shared" si="27"/>
        <v>16000</v>
      </c>
      <c r="K247" s="32">
        <v>10000</v>
      </c>
      <c r="N247" s="68"/>
      <c r="O247" s="68" t="s">
        <v>104</v>
      </c>
      <c r="P247" s="50"/>
      <c r="Q247" s="50"/>
      <c r="R247" s="69"/>
      <c r="S247" s="76" t="s">
        <v>105</v>
      </c>
      <c r="T247" s="50"/>
      <c r="U247" s="2"/>
      <c r="Y247" s="81"/>
    </row>
    <row r="248" spans="3:25" x14ac:dyDescent="0.2">
      <c r="C248" s="11"/>
      <c r="E248" s="111">
        <v>400</v>
      </c>
      <c r="F248" s="2">
        <v>9</v>
      </c>
      <c r="G248" s="2" t="s">
        <v>21</v>
      </c>
      <c r="H248" s="190">
        <v>10</v>
      </c>
      <c r="I248" s="2" t="s">
        <v>1</v>
      </c>
      <c r="J248" s="47">
        <f t="shared" si="27"/>
        <v>16000</v>
      </c>
      <c r="K248" s="32">
        <v>10000</v>
      </c>
      <c r="N248" s="68"/>
      <c r="O248" s="68" t="s">
        <v>108</v>
      </c>
      <c r="P248" s="50"/>
      <c r="Q248" s="50"/>
      <c r="R248" s="69"/>
      <c r="S248" s="50" t="s">
        <v>125</v>
      </c>
      <c r="T248" s="50"/>
      <c r="U248" s="2"/>
      <c r="Y248" s="81"/>
    </row>
    <row r="249" spans="3:25" x14ac:dyDescent="0.2">
      <c r="C249" s="163" t="s">
        <v>261</v>
      </c>
      <c r="E249" s="190">
        <v>400</v>
      </c>
      <c r="F249" s="190">
        <v>10</v>
      </c>
      <c r="G249" s="2" t="s">
        <v>249</v>
      </c>
      <c r="H249" s="190">
        <v>10</v>
      </c>
      <c r="I249" s="190" t="s">
        <v>1</v>
      </c>
      <c r="J249" s="191">
        <f t="shared" si="27"/>
        <v>16000</v>
      </c>
      <c r="K249" s="192">
        <v>10000</v>
      </c>
      <c r="N249" s="68"/>
      <c r="O249" s="68" t="s">
        <v>107</v>
      </c>
      <c r="P249" s="50"/>
      <c r="Q249" s="50"/>
      <c r="R249" s="69"/>
      <c r="S249" s="76" t="s">
        <v>106</v>
      </c>
      <c r="T249" s="50"/>
      <c r="U249" s="2"/>
      <c r="Y249" s="81"/>
    </row>
    <row r="250" spans="3:25" x14ac:dyDescent="0.2">
      <c r="C250" s="11"/>
      <c r="D250" s="164"/>
      <c r="E250" s="111">
        <v>400</v>
      </c>
      <c r="F250" s="152">
        <v>11</v>
      </c>
      <c r="G250" s="152" t="s">
        <v>251</v>
      </c>
      <c r="H250" s="190">
        <v>10</v>
      </c>
      <c r="I250" s="152" t="s">
        <v>1</v>
      </c>
      <c r="J250" s="47">
        <f t="shared" si="27"/>
        <v>16000</v>
      </c>
      <c r="K250" s="156">
        <v>10000</v>
      </c>
      <c r="N250" s="68"/>
      <c r="O250" s="68" t="s">
        <v>108</v>
      </c>
      <c r="P250" s="50"/>
      <c r="Q250" s="50"/>
      <c r="R250" s="69"/>
      <c r="S250" s="50" t="s">
        <v>126</v>
      </c>
      <c r="T250" s="50"/>
      <c r="U250" s="2"/>
      <c r="Y250" s="81"/>
    </row>
    <row r="251" spans="3:25" ht="15.75" thickBot="1" x14ac:dyDescent="0.25">
      <c r="C251" s="74"/>
      <c r="E251" s="111">
        <v>400</v>
      </c>
      <c r="F251" s="152">
        <v>12</v>
      </c>
      <c r="G251" s="152" t="s">
        <v>252</v>
      </c>
      <c r="H251" s="190">
        <v>10</v>
      </c>
      <c r="I251" s="152" t="s">
        <v>1</v>
      </c>
      <c r="J251" s="47">
        <f t="shared" si="27"/>
        <v>16000</v>
      </c>
      <c r="K251" s="156">
        <v>10000</v>
      </c>
      <c r="N251" s="68"/>
      <c r="O251" s="68" t="s">
        <v>109</v>
      </c>
      <c r="P251" s="50"/>
      <c r="Q251" s="50"/>
      <c r="R251" s="69"/>
      <c r="S251" s="76" t="s">
        <v>110</v>
      </c>
      <c r="T251" s="50"/>
      <c r="U251" s="2"/>
      <c r="Y251" s="81"/>
    </row>
    <row r="252" spans="3:25" x14ac:dyDescent="0.2">
      <c r="C252" s="182" t="s">
        <v>265</v>
      </c>
      <c r="D252" s="177"/>
      <c r="E252" s="111">
        <v>400</v>
      </c>
      <c r="F252" s="152">
        <v>13</v>
      </c>
      <c r="G252" s="152" t="s">
        <v>253</v>
      </c>
      <c r="H252" s="190">
        <v>10</v>
      </c>
      <c r="I252" s="152" t="s">
        <v>1</v>
      </c>
      <c r="J252" s="46">
        <f t="shared" si="27"/>
        <v>16000</v>
      </c>
      <c r="K252" s="156">
        <v>10000</v>
      </c>
      <c r="N252" s="68"/>
      <c r="O252" s="68" t="s">
        <v>108</v>
      </c>
      <c r="P252" s="50"/>
      <c r="Q252" s="50"/>
      <c r="R252" s="69"/>
      <c r="S252" s="50"/>
      <c r="T252" s="50"/>
      <c r="U252" s="2"/>
      <c r="Y252" s="81"/>
    </row>
    <row r="253" spans="3:25" ht="15.75" thickBot="1" x14ac:dyDescent="0.25">
      <c r="C253" s="182" t="s">
        <v>351</v>
      </c>
      <c r="D253" s="177"/>
      <c r="E253" s="111">
        <v>400</v>
      </c>
      <c r="F253" s="132">
        <v>14</v>
      </c>
      <c r="G253" s="132" t="s">
        <v>36</v>
      </c>
      <c r="H253" s="190">
        <v>10</v>
      </c>
      <c r="I253" s="132" t="s">
        <v>1</v>
      </c>
      <c r="J253" s="166">
        <f t="shared" si="27"/>
        <v>16000</v>
      </c>
      <c r="K253" s="156">
        <v>10000</v>
      </c>
      <c r="N253" s="70"/>
      <c r="O253" s="70"/>
      <c r="P253" s="71"/>
      <c r="Q253" s="71"/>
      <c r="R253" s="72"/>
      <c r="S253" s="71"/>
      <c r="T253" s="71"/>
      <c r="U253" s="8"/>
      <c r="V253" s="82"/>
      <c r="W253" s="82"/>
      <c r="X253" s="82"/>
      <c r="Y253" s="83"/>
    </row>
    <row r="254" spans="3:25" x14ac:dyDescent="0.2">
      <c r="C254" s="180" t="s">
        <v>266</v>
      </c>
      <c r="D254" s="177"/>
      <c r="E254" s="111">
        <v>400</v>
      </c>
      <c r="F254" s="2">
        <v>15</v>
      </c>
      <c r="G254" s="2" t="s">
        <v>264</v>
      </c>
      <c r="H254" s="190">
        <v>10</v>
      </c>
      <c r="I254" s="2" t="s">
        <v>1</v>
      </c>
      <c r="J254" s="47">
        <f t="shared" si="27"/>
        <v>16000</v>
      </c>
      <c r="K254" s="32">
        <v>10000</v>
      </c>
      <c r="N254" s="68">
        <v>9</v>
      </c>
      <c r="O254" s="68" t="s">
        <v>372</v>
      </c>
      <c r="P254" s="50"/>
      <c r="Q254" s="50"/>
      <c r="R254" s="69"/>
      <c r="S254" s="50" t="s">
        <v>373</v>
      </c>
      <c r="T254" s="50"/>
      <c r="U254" s="2"/>
      <c r="Y254" s="81"/>
    </row>
    <row r="255" spans="3:25" ht="15.75" thickBot="1" x14ac:dyDescent="0.25">
      <c r="C255" s="181" t="s">
        <v>352</v>
      </c>
      <c r="D255" s="177"/>
      <c r="E255" s="111">
        <v>400</v>
      </c>
      <c r="F255" s="2">
        <v>16</v>
      </c>
      <c r="G255" s="2" t="s">
        <v>255</v>
      </c>
      <c r="H255" s="190">
        <v>10</v>
      </c>
      <c r="I255" s="2" t="s">
        <v>1</v>
      </c>
      <c r="J255" s="47">
        <f t="shared" si="27"/>
        <v>16000</v>
      </c>
      <c r="K255" s="32">
        <v>10000</v>
      </c>
      <c r="N255" s="68"/>
      <c r="O255" s="68"/>
      <c r="P255" s="50"/>
      <c r="Q255" s="50"/>
      <c r="R255" s="69"/>
      <c r="S255" s="50"/>
      <c r="T255" s="50"/>
      <c r="U255" s="2"/>
      <c r="Y255" s="81"/>
    </row>
    <row r="256" spans="3:25" x14ac:dyDescent="0.2">
      <c r="C256" s="163"/>
      <c r="E256" s="111">
        <v>400</v>
      </c>
      <c r="F256" s="2">
        <v>17</v>
      </c>
      <c r="G256" s="2" t="s">
        <v>256</v>
      </c>
      <c r="H256" s="190">
        <v>10</v>
      </c>
      <c r="I256" s="2" t="s">
        <v>1</v>
      </c>
      <c r="J256" s="47">
        <f t="shared" si="27"/>
        <v>16000</v>
      </c>
      <c r="K256" s="32">
        <v>10000</v>
      </c>
      <c r="N256" s="65">
        <v>10</v>
      </c>
      <c r="O256" s="73" t="s">
        <v>112</v>
      </c>
      <c r="P256" s="64"/>
      <c r="Q256" s="64"/>
      <c r="R256" s="87"/>
      <c r="S256" s="84" t="s">
        <v>113</v>
      </c>
      <c r="T256" s="66"/>
      <c r="U256" s="5"/>
      <c r="V256" s="79"/>
      <c r="W256" s="79"/>
      <c r="X256" s="79"/>
      <c r="Y256" s="80"/>
    </row>
    <row r="257" spans="3:25" x14ac:dyDescent="0.2">
      <c r="C257" s="196" t="s">
        <v>278</v>
      </c>
      <c r="E257" s="111">
        <v>400</v>
      </c>
      <c r="F257" s="152">
        <v>18</v>
      </c>
      <c r="G257" s="152" t="s">
        <v>418</v>
      </c>
      <c r="H257" s="190">
        <v>10</v>
      </c>
      <c r="I257" s="152" t="s">
        <v>1</v>
      </c>
      <c r="J257" s="47">
        <f t="shared" si="27"/>
        <v>16000</v>
      </c>
      <c r="K257" s="156">
        <v>10000</v>
      </c>
      <c r="N257" s="68"/>
      <c r="O257" s="74" t="s">
        <v>374</v>
      </c>
      <c r="P257" s="59"/>
      <c r="Q257" s="59"/>
      <c r="R257" s="75"/>
      <c r="S257" s="50"/>
      <c r="T257" s="50"/>
      <c r="U257" s="2"/>
      <c r="Y257" s="81"/>
    </row>
    <row r="258" spans="3:25" ht="15.75" thickBot="1" x14ac:dyDescent="0.25">
      <c r="C258" s="196" t="s">
        <v>346</v>
      </c>
      <c r="E258" s="111">
        <v>400</v>
      </c>
      <c r="F258" s="152">
        <v>19</v>
      </c>
      <c r="G258" s="152" t="s">
        <v>257</v>
      </c>
      <c r="H258" s="190">
        <v>10</v>
      </c>
      <c r="I258" s="152" t="s">
        <v>1</v>
      </c>
      <c r="J258" s="47">
        <f t="shared" si="27"/>
        <v>16000</v>
      </c>
      <c r="K258" s="156">
        <v>10000</v>
      </c>
      <c r="N258" s="70"/>
      <c r="O258" s="70"/>
      <c r="P258" s="71"/>
      <c r="Q258" s="71"/>
      <c r="R258" s="72"/>
      <c r="S258" s="71"/>
      <c r="T258" s="71"/>
      <c r="U258" s="8"/>
      <c r="V258" s="82"/>
      <c r="W258" s="82"/>
      <c r="X258" s="82"/>
      <c r="Y258" s="83"/>
    </row>
    <row r="259" spans="3:25" ht="15.75" thickBot="1" x14ac:dyDescent="0.25">
      <c r="C259" s="197" t="s">
        <v>347</v>
      </c>
      <c r="D259" s="8"/>
      <c r="E259" s="177">
        <v>100</v>
      </c>
      <c r="F259" s="177">
        <v>20</v>
      </c>
      <c r="G259" s="177" t="s">
        <v>338</v>
      </c>
      <c r="H259" s="190">
        <v>10</v>
      </c>
      <c r="I259" s="177" t="s">
        <v>1</v>
      </c>
      <c r="J259" s="178">
        <f t="shared" si="27"/>
        <v>4000</v>
      </c>
      <c r="K259" s="179">
        <v>10000</v>
      </c>
      <c r="N259" s="68">
        <v>11</v>
      </c>
      <c r="O259" s="68" t="s">
        <v>114</v>
      </c>
      <c r="P259" s="50"/>
      <c r="Q259" s="50"/>
      <c r="R259" s="69"/>
      <c r="S259" s="50" t="s">
        <v>114</v>
      </c>
      <c r="T259" s="50"/>
      <c r="U259" s="2"/>
      <c r="Y259" s="81"/>
    </row>
    <row r="260" spans="3:25" x14ac:dyDescent="0.2">
      <c r="C260" s="11"/>
      <c r="E260" s="111">
        <v>300</v>
      </c>
      <c r="F260" s="2">
        <v>21</v>
      </c>
      <c r="G260" s="2" t="s">
        <v>283</v>
      </c>
      <c r="H260" s="190">
        <v>10</v>
      </c>
      <c r="I260" s="152" t="s">
        <v>1</v>
      </c>
      <c r="J260" s="47">
        <f t="shared" si="27"/>
        <v>12000</v>
      </c>
      <c r="K260" s="156">
        <v>10000</v>
      </c>
      <c r="N260" s="68"/>
      <c r="O260" s="68" t="s">
        <v>375</v>
      </c>
      <c r="P260" s="50"/>
      <c r="Q260" s="50"/>
      <c r="R260" s="69"/>
      <c r="S260" s="50" t="s">
        <v>376</v>
      </c>
      <c r="T260" s="50"/>
      <c r="U260" s="2"/>
      <c r="Y260" s="81"/>
    </row>
    <row r="261" spans="3:25" ht="15.75" thickBot="1" x14ac:dyDescent="0.25">
      <c r="C261" s="7"/>
      <c r="D261" s="8"/>
      <c r="E261" s="159">
        <v>300</v>
      </c>
      <c r="F261" s="8">
        <v>22</v>
      </c>
      <c r="G261" s="8" t="s">
        <v>284</v>
      </c>
      <c r="H261" s="194">
        <v>10</v>
      </c>
      <c r="I261" s="153" t="s">
        <v>1</v>
      </c>
      <c r="J261" s="173">
        <f t="shared" si="27"/>
        <v>12000</v>
      </c>
      <c r="K261" s="157">
        <v>10001</v>
      </c>
      <c r="N261" s="68"/>
      <c r="O261" s="68"/>
      <c r="P261" s="50"/>
      <c r="Q261" s="50"/>
      <c r="R261" s="69"/>
      <c r="S261" s="50"/>
      <c r="T261" s="50"/>
      <c r="U261" s="2"/>
      <c r="Y261" s="81"/>
    </row>
    <row r="262" spans="3:25" x14ac:dyDescent="0.2">
      <c r="C262" s="4">
        <v>25</v>
      </c>
      <c r="D262" s="12">
        <v>200000</v>
      </c>
      <c r="E262" s="174">
        <v>100</v>
      </c>
      <c r="F262" s="174">
        <v>1</v>
      </c>
      <c r="G262" s="174" t="s">
        <v>2</v>
      </c>
      <c r="H262" s="193">
        <v>10</v>
      </c>
      <c r="I262" s="174" t="s">
        <v>1</v>
      </c>
      <c r="J262" s="175">
        <f t="shared" si="27"/>
        <v>4000</v>
      </c>
      <c r="K262" s="176">
        <v>10000</v>
      </c>
      <c r="N262" s="65">
        <v>12</v>
      </c>
      <c r="O262" s="65" t="s">
        <v>115</v>
      </c>
      <c r="P262" s="66"/>
      <c r="Q262" s="66"/>
      <c r="R262" s="67"/>
      <c r="S262" s="84" t="s">
        <v>377</v>
      </c>
      <c r="T262" s="66"/>
      <c r="U262" s="5"/>
      <c r="V262" s="79"/>
      <c r="W262" s="79"/>
      <c r="X262" s="79"/>
      <c r="Y262" s="80"/>
    </row>
    <row r="263" spans="3:25" x14ac:dyDescent="0.2">
      <c r="C263" s="74" t="s">
        <v>212</v>
      </c>
      <c r="E263" s="111">
        <v>800</v>
      </c>
      <c r="F263" s="152">
        <v>2</v>
      </c>
      <c r="G263" s="152" t="s">
        <v>4</v>
      </c>
      <c r="H263" s="190">
        <v>10</v>
      </c>
      <c r="I263" s="152" t="s">
        <v>1</v>
      </c>
      <c r="J263" s="47">
        <f t="shared" si="27"/>
        <v>32000</v>
      </c>
      <c r="K263" s="156">
        <v>10000</v>
      </c>
      <c r="N263" s="68"/>
      <c r="O263" s="68"/>
      <c r="P263" s="50"/>
      <c r="Q263" s="50"/>
      <c r="R263" s="69"/>
      <c r="S263" s="76" t="s">
        <v>122</v>
      </c>
      <c r="T263" s="50"/>
      <c r="U263" s="2"/>
      <c r="Y263" s="81"/>
    </row>
    <row r="264" spans="3:25" ht="15.75" thickBot="1" x14ac:dyDescent="0.25">
      <c r="C264" s="129" t="s">
        <v>258</v>
      </c>
      <c r="D264" s="187">
        <v>16000</v>
      </c>
      <c r="E264" s="111">
        <v>800</v>
      </c>
      <c r="F264" s="152">
        <v>3</v>
      </c>
      <c r="G264" s="152" t="s">
        <v>5</v>
      </c>
      <c r="H264" s="190">
        <v>10</v>
      </c>
      <c r="I264" s="152" t="s">
        <v>1</v>
      </c>
      <c r="J264" s="47">
        <f t="shared" si="27"/>
        <v>32000</v>
      </c>
      <c r="K264" s="156">
        <v>10000</v>
      </c>
      <c r="N264" s="70"/>
      <c r="O264" s="70"/>
      <c r="P264" s="71"/>
      <c r="Q264" s="71"/>
      <c r="R264" s="72"/>
      <c r="S264" s="71"/>
      <c r="T264" s="71"/>
      <c r="U264" s="8"/>
      <c r="V264" s="82"/>
      <c r="W264" s="82"/>
      <c r="X264" s="82"/>
      <c r="Y264" s="83"/>
    </row>
    <row r="265" spans="3:25" x14ac:dyDescent="0.2">
      <c r="C265" s="11"/>
      <c r="E265" s="111">
        <v>800</v>
      </c>
      <c r="F265" s="152">
        <v>4</v>
      </c>
      <c r="G265" s="152" t="s">
        <v>10</v>
      </c>
      <c r="H265" s="190">
        <v>10</v>
      </c>
      <c r="I265" s="152" t="s">
        <v>1</v>
      </c>
      <c r="J265" s="47">
        <f t="shared" si="27"/>
        <v>32000</v>
      </c>
      <c r="K265" s="156">
        <v>10000</v>
      </c>
      <c r="N265" s="60">
        <v>13</v>
      </c>
      <c r="O265" s="65" t="s">
        <v>378</v>
      </c>
      <c r="P265" s="66"/>
      <c r="Q265" s="66"/>
      <c r="R265" s="67"/>
      <c r="S265" s="66" t="s">
        <v>379</v>
      </c>
      <c r="T265" s="66"/>
      <c r="U265" s="5"/>
      <c r="V265" s="79"/>
      <c r="W265" s="79"/>
      <c r="X265" s="79"/>
      <c r="Y265" s="80"/>
    </row>
    <row r="266" spans="3:25" ht="15.75" thickBot="1" x14ac:dyDescent="0.25">
      <c r="C266" s="168" t="s">
        <v>259</v>
      </c>
      <c r="D266" s="132"/>
      <c r="E266" s="111">
        <v>800</v>
      </c>
      <c r="F266" s="152">
        <v>5</v>
      </c>
      <c r="G266" s="152" t="s">
        <v>15</v>
      </c>
      <c r="H266" s="190">
        <v>10</v>
      </c>
      <c r="I266" s="152" t="s">
        <v>1</v>
      </c>
      <c r="J266" s="47">
        <f t="shared" si="27"/>
        <v>32000</v>
      </c>
      <c r="K266" s="156">
        <v>10000</v>
      </c>
      <c r="N266" s="61"/>
      <c r="O266" s="61"/>
      <c r="P266" s="62"/>
      <c r="Q266" s="62"/>
      <c r="R266" s="63"/>
      <c r="S266" s="62"/>
      <c r="T266" s="62"/>
      <c r="U266" s="8"/>
      <c r="V266" s="82"/>
      <c r="W266" s="82"/>
      <c r="X266" s="82"/>
      <c r="Y266" s="83"/>
    </row>
    <row r="267" spans="3:25" x14ac:dyDescent="0.2">
      <c r="C267" s="168" t="s">
        <v>260</v>
      </c>
      <c r="D267" s="132"/>
      <c r="E267" s="111">
        <v>800</v>
      </c>
      <c r="F267" s="152">
        <v>6</v>
      </c>
      <c r="G267" s="152" t="s">
        <v>18</v>
      </c>
      <c r="H267" s="190">
        <v>10</v>
      </c>
      <c r="I267" s="152" t="s">
        <v>1</v>
      </c>
      <c r="J267" s="47">
        <f t="shared" si="27"/>
        <v>32000</v>
      </c>
      <c r="K267" s="156">
        <v>10000</v>
      </c>
      <c r="N267" s="4">
        <v>14</v>
      </c>
      <c r="O267" s="114" t="s">
        <v>380</v>
      </c>
      <c r="P267" s="5"/>
      <c r="Q267" s="5"/>
      <c r="R267" s="6"/>
      <c r="S267" s="113" t="s">
        <v>381</v>
      </c>
      <c r="T267" s="5"/>
      <c r="U267" s="5"/>
      <c r="V267" s="79"/>
      <c r="W267" s="79"/>
      <c r="X267" s="79"/>
      <c r="Y267" s="80"/>
    </row>
    <row r="268" spans="3:25" ht="15.75" thickBot="1" x14ac:dyDescent="0.25">
      <c r="C268" s="168" t="s">
        <v>417</v>
      </c>
      <c r="D268" s="132"/>
      <c r="E268" s="111">
        <v>800</v>
      </c>
      <c r="F268" s="2">
        <v>7</v>
      </c>
      <c r="G268" s="2" t="s">
        <v>19</v>
      </c>
      <c r="H268" s="190">
        <v>10</v>
      </c>
      <c r="I268" s="2" t="s">
        <v>1</v>
      </c>
      <c r="J268" s="47">
        <f t="shared" si="27"/>
        <v>32000</v>
      </c>
      <c r="K268" s="156">
        <v>10000</v>
      </c>
      <c r="N268" s="7"/>
      <c r="O268" s="7"/>
      <c r="P268" s="8"/>
      <c r="Q268" s="8"/>
      <c r="R268" s="9"/>
      <c r="S268" s="109" t="s">
        <v>382</v>
      </c>
      <c r="T268" s="8"/>
      <c r="U268" s="8"/>
      <c r="V268" s="82"/>
      <c r="W268" s="82"/>
      <c r="X268" s="82"/>
      <c r="Y268" s="83"/>
    </row>
    <row r="269" spans="3:25" x14ac:dyDescent="0.2">
      <c r="C269" s="11"/>
      <c r="E269" s="111">
        <v>800</v>
      </c>
      <c r="F269" s="2">
        <v>8</v>
      </c>
      <c r="G269" s="2" t="s">
        <v>20</v>
      </c>
      <c r="H269" s="190">
        <v>10</v>
      </c>
      <c r="I269" s="2" t="s">
        <v>1</v>
      </c>
      <c r="J269" s="47">
        <f t="shared" si="27"/>
        <v>32000</v>
      </c>
      <c r="K269" s="32">
        <v>10000</v>
      </c>
      <c r="N269" s="2"/>
      <c r="O269" s="2"/>
      <c r="P269" s="2"/>
      <c r="Q269" s="2"/>
      <c r="R269" s="2"/>
      <c r="S269" s="2"/>
      <c r="T269" s="2"/>
      <c r="U269" s="2"/>
    </row>
    <row r="270" spans="3:25" x14ac:dyDescent="0.2">
      <c r="C270" s="11"/>
      <c r="E270" s="111">
        <v>800</v>
      </c>
      <c r="F270" s="2">
        <v>9</v>
      </c>
      <c r="G270" s="2" t="s">
        <v>21</v>
      </c>
      <c r="H270" s="190">
        <v>10</v>
      </c>
      <c r="I270" s="2" t="s">
        <v>1</v>
      </c>
      <c r="J270" s="47">
        <f t="shared" si="27"/>
        <v>32000</v>
      </c>
      <c r="K270" s="32">
        <v>10000</v>
      </c>
    </row>
    <row r="271" spans="3:25" x14ac:dyDescent="0.2">
      <c r="C271" s="163" t="s">
        <v>261</v>
      </c>
      <c r="E271" s="190">
        <v>800</v>
      </c>
      <c r="F271" s="190">
        <v>10</v>
      </c>
      <c r="G271" s="2" t="s">
        <v>249</v>
      </c>
      <c r="H271" s="190">
        <v>10</v>
      </c>
      <c r="I271" s="190" t="s">
        <v>1</v>
      </c>
      <c r="J271" s="191">
        <f t="shared" si="27"/>
        <v>32000</v>
      </c>
      <c r="K271" s="192">
        <v>10000</v>
      </c>
    </row>
    <row r="272" spans="3:25" x14ac:dyDescent="0.2">
      <c r="C272" s="11"/>
      <c r="D272" s="164"/>
      <c r="E272" s="111">
        <v>800</v>
      </c>
      <c r="F272" s="152">
        <v>11</v>
      </c>
      <c r="G272" s="152" t="s">
        <v>251</v>
      </c>
      <c r="H272" s="190">
        <v>10</v>
      </c>
      <c r="I272" s="152" t="s">
        <v>1</v>
      </c>
      <c r="J272" s="47">
        <f t="shared" si="27"/>
        <v>32000</v>
      </c>
      <c r="K272" s="156">
        <v>10000</v>
      </c>
    </row>
    <row r="273" spans="3:11" ht="15.75" thickBot="1" x14ac:dyDescent="0.25">
      <c r="C273" s="74"/>
      <c r="E273" s="111">
        <v>800</v>
      </c>
      <c r="F273" s="152">
        <v>12</v>
      </c>
      <c r="G273" s="152" t="s">
        <v>252</v>
      </c>
      <c r="H273" s="190">
        <v>10</v>
      </c>
      <c r="I273" s="152" t="s">
        <v>1</v>
      </c>
      <c r="J273" s="47">
        <f t="shared" si="27"/>
        <v>32000</v>
      </c>
      <c r="K273" s="156">
        <v>10000</v>
      </c>
    </row>
    <row r="274" spans="3:11" x14ac:dyDescent="0.2">
      <c r="C274" s="182" t="s">
        <v>265</v>
      </c>
      <c r="D274" s="177"/>
      <c r="E274" s="111">
        <v>800</v>
      </c>
      <c r="F274" s="152">
        <v>13</v>
      </c>
      <c r="G274" s="152" t="s">
        <v>253</v>
      </c>
      <c r="H274" s="190">
        <v>10</v>
      </c>
      <c r="I274" s="152" t="s">
        <v>1</v>
      </c>
      <c r="J274" s="46">
        <f t="shared" si="27"/>
        <v>32000</v>
      </c>
      <c r="K274" s="156">
        <v>10000</v>
      </c>
    </row>
    <row r="275" spans="3:11" x14ac:dyDescent="0.2">
      <c r="C275" s="182" t="s">
        <v>351</v>
      </c>
      <c r="D275" s="177"/>
      <c r="E275" s="111">
        <v>800</v>
      </c>
      <c r="F275" s="132">
        <v>14</v>
      </c>
      <c r="G275" s="132" t="s">
        <v>36</v>
      </c>
      <c r="H275" s="190">
        <v>10</v>
      </c>
      <c r="I275" s="132" t="s">
        <v>1</v>
      </c>
      <c r="J275" s="166">
        <f t="shared" si="27"/>
        <v>32000</v>
      </c>
      <c r="K275" s="156">
        <v>10000</v>
      </c>
    </row>
    <row r="276" spans="3:11" x14ac:dyDescent="0.2">
      <c r="C276" s="180" t="s">
        <v>266</v>
      </c>
      <c r="D276" s="177"/>
      <c r="E276" s="111">
        <v>800</v>
      </c>
      <c r="F276" s="2">
        <v>15</v>
      </c>
      <c r="G276" s="2" t="s">
        <v>264</v>
      </c>
      <c r="H276" s="190">
        <v>10</v>
      </c>
      <c r="I276" s="2" t="s">
        <v>1</v>
      </c>
      <c r="J276" s="47">
        <f t="shared" si="27"/>
        <v>32000</v>
      </c>
      <c r="K276" s="32">
        <v>10000</v>
      </c>
    </row>
    <row r="277" spans="3:11" x14ac:dyDescent="0.2">
      <c r="C277" s="181" t="s">
        <v>352</v>
      </c>
      <c r="D277" s="177"/>
      <c r="E277" s="111">
        <v>800</v>
      </c>
      <c r="F277" s="2">
        <v>16</v>
      </c>
      <c r="G277" s="2" t="s">
        <v>255</v>
      </c>
      <c r="H277" s="190">
        <v>10</v>
      </c>
      <c r="I277" s="2" t="s">
        <v>1</v>
      </c>
      <c r="J277" s="47">
        <f t="shared" si="27"/>
        <v>32000</v>
      </c>
      <c r="K277" s="32">
        <v>10000</v>
      </c>
    </row>
    <row r="278" spans="3:11" x14ac:dyDescent="0.2">
      <c r="C278" s="163"/>
      <c r="E278" s="111">
        <v>800</v>
      </c>
      <c r="F278" s="2">
        <v>17</v>
      </c>
      <c r="G278" s="2" t="s">
        <v>256</v>
      </c>
      <c r="H278" s="190">
        <v>10</v>
      </c>
      <c r="I278" s="2" t="s">
        <v>1</v>
      </c>
      <c r="J278" s="47">
        <f t="shared" si="27"/>
        <v>32000</v>
      </c>
      <c r="K278" s="32">
        <v>10000</v>
      </c>
    </row>
    <row r="279" spans="3:11" x14ac:dyDescent="0.2">
      <c r="C279" s="196" t="s">
        <v>278</v>
      </c>
      <c r="E279" s="111">
        <v>800</v>
      </c>
      <c r="F279" s="152">
        <v>18</v>
      </c>
      <c r="G279" s="152" t="s">
        <v>418</v>
      </c>
      <c r="H279" s="190">
        <v>10</v>
      </c>
      <c r="I279" s="152" t="s">
        <v>1</v>
      </c>
      <c r="J279" s="47">
        <f t="shared" si="27"/>
        <v>32000</v>
      </c>
      <c r="K279" s="156">
        <v>10000</v>
      </c>
    </row>
    <row r="280" spans="3:11" x14ac:dyDescent="0.2">
      <c r="C280" s="196" t="s">
        <v>346</v>
      </c>
      <c r="E280" s="111">
        <v>800</v>
      </c>
      <c r="F280" s="152">
        <v>19</v>
      </c>
      <c r="G280" s="152" t="s">
        <v>257</v>
      </c>
      <c r="H280" s="190">
        <v>10</v>
      </c>
      <c r="I280" s="152" t="s">
        <v>1</v>
      </c>
      <c r="J280" s="47">
        <f t="shared" si="27"/>
        <v>32000</v>
      </c>
      <c r="K280" s="156">
        <v>10000</v>
      </c>
    </row>
    <row r="281" spans="3:11" ht="15.75" thickBot="1" x14ac:dyDescent="0.25">
      <c r="C281" s="197" t="s">
        <v>347</v>
      </c>
      <c r="D281" s="8"/>
      <c r="E281" s="177">
        <v>100</v>
      </c>
      <c r="F281" s="177">
        <v>20</v>
      </c>
      <c r="G281" s="177" t="s">
        <v>338</v>
      </c>
      <c r="H281" s="190">
        <v>10</v>
      </c>
      <c r="I281" s="177" t="s">
        <v>1</v>
      </c>
      <c r="J281" s="178">
        <f t="shared" si="27"/>
        <v>4000</v>
      </c>
      <c r="K281" s="179">
        <v>10000</v>
      </c>
    </row>
    <row r="282" spans="3:11" x14ac:dyDescent="0.2">
      <c r="C282" s="11"/>
      <c r="E282" s="111">
        <v>700</v>
      </c>
      <c r="F282" s="2">
        <v>21</v>
      </c>
      <c r="G282" s="2" t="s">
        <v>283</v>
      </c>
      <c r="H282" s="190">
        <v>10</v>
      </c>
      <c r="I282" s="152" t="s">
        <v>1</v>
      </c>
      <c r="J282" s="47">
        <f t="shared" si="27"/>
        <v>28000</v>
      </c>
      <c r="K282" s="156">
        <v>10000</v>
      </c>
    </row>
    <row r="283" spans="3:11" ht="15.75" thickBot="1" x14ac:dyDescent="0.25">
      <c r="C283" s="7"/>
      <c r="D283" s="8"/>
      <c r="E283" s="159">
        <v>700</v>
      </c>
      <c r="F283" s="8">
        <v>22</v>
      </c>
      <c r="G283" s="8" t="s">
        <v>284</v>
      </c>
      <c r="H283" s="194">
        <v>10</v>
      </c>
      <c r="I283" s="153" t="s">
        <v>1</v>
      </c>
      <c r="J283" s="173">
        <f t="shared" si="27"/>
        <v>28000</v>
      </c>
      <c r="K283" s="157">
        <v>10001</v>
      </c>
    </row>
  </sheetData>
  <mergeCells count="1">
    <mergeCell ref="G22:K22"/>
  </mergeCells>
  <phoneticPr fontId="20" type="noConversion"/>
  <hyperlinks>
    <hyperlink ref="N182" r:id="rId1" xr:uid="{00000000-0004-0000-0000-000000000000}"/>
    <hyperlink ref="N203" r:id="rId2" xr:uid="{00000000-0004-0000-0000-000001000000}"/>
    <hyperlink ref="N201" r:id="rId3" xr:uid="{00000000-0004-0000-0000-000002000000}"/>
    <hyperlink ref="N202" r:id="rId4" xr:uid="{00000000-0004-0000-0000-000003000000}"/>
    <hyperlink ref="P204" r:id="rId5" xr:uid="{00000000-0004-0000-0000-000004000000}"/>
    <hyperlink ref="E4" r:id="rId6" xr:uid="{00000000-0004-0000-0000-000005000000}"/>
    <hyperlink ref="E5" r:id="rId7" xr:uid="{00000000-0004-0000-0000-000006000000}"/>
  </hyperlinks>
  <pageMargins left="0.25" right="0.25" top="0.75" bottom="0.75" header="0.3" footer="0.3"/>
  <pageSetup scale="66" fitToHeight="0" orientation="landscape" r:id="rId8"/>
  <rowBreaks count="3" manualBreakCount="3">
    <brk id="60" max="18" man="1"/>
    <brk id="115" max="18" man="1"/>
    <brk id="162" max="18" man="1"/>
  </row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5"/>
  <sheetViews>
    <sheetView tabSelected="1" topLeftCell="H8" zoomScale="130" zoomScaleNormal="130" workbookViewId="0">
      <selection activeCell="N5" sqref="N5"/>
    </sheetView>
  </sheetViews>
  <sheetFormatPr defaultRowHeight="15" x14ac:dyDescent="0.2"/>
  <cols>
    <col min="6" max="6" width="15.33203125" customWidth="1"/>
    <col min="8" max="8" width="14.52734375" customWidth="1"/>
    <col min="9" max="9" width="13.31640625" customWidth="1"/>
    <col min="10" max="10" width="12.64453125" customWidth="1"/>
    <col min="12" max="12" width="11.02734375" customWidth="1"/>
    <col min="13" max="13" width="14.52734375" customWidth="1"/>
    <col min="14" max="14" width="9.81640625" customWidth="1"/>
    <col min="17" max="17" width="14.390625" customWidth="1"/>
    <col min="18" max="18" width="11.97265625" customWidth="1"/>
  </cols>
  <sheetData>
    <row r="1" spans="1:19" ht="15.75" thickBot="1" x14ac:dyDescent="0.25"/>
    <row r="2" spans="1:19" ht="15.75" thickBot="1" x14ac:dyDescent="0.25">
      <c r="A2" s="4">
        <v>39</v>
      </c>
      <c r="B2" s="12">
        <v>3000</v>
      </c>
      <c r="C2" s="201" t="s">
        <v>286</v>
      </c>
      <c r="D2" s="201"/>
      <c r="E2" s="201"/>
      <c r="F2" s="201"/>
      <c r="G2" s="36"/>
      <c r="H2" s="204" t="s">
        <v>287</v>
      </c>
      <c r="I2" s="202"/>
      <c r="J2" s="203"/>
      <c r="L2" s="65" t="s">
        <v>408</v>
      </c>
      <c r="M2" s="66"/>
      <c r="N2" s="66"/>
      <c r="O2" s="66"/>
      <c r="P2" s="66"/>
      <c r="Q2" s="64" t="s">
        <v>337</v>
      </c>
      <c r="R2" s="67"/>
      <c r="S2" s="245"/>
    </row>
    <row r="3" spans="1:19" ht="15.75" thickBot="1" x14ac:dyDescent="0.25">
      <c r="A3" s="11"/>
      <c r="B3" s="164"/>
      <c r="C3" s="205" t="s">
        <v>406</v>
      </c>
      <c r="D3" s="205"/>
      <c r="E3" s="205"/>
      <c r="F3" s="205"/>
      <c r="G3" s="36"/>
      <c r="H3" s="206"/>
      <c r="I3" s="207" t="s">
        <v>294</v>
      </c>
      <c r="J3" s="208"/>
      <c r="L3" s="77" t="s">
        <v>328</v>
      </c>
      <c r="M3" s="78"/>
      <c r="N3" s="232">
        <v>4000</v>
      </c>
      <c r="O3" s="244"/>
      <c r="P3" s="244"/>
      <c r="Q3" s="242" t="s">
        <v>335</v>
      </c>
      <c r="R3" s="88"/>
      <c r="S3" s="246"/>
    </row>
    <row r="4" spans="1:19" x14ac:dyDescent="0.2">
      <c r="A4" s="74" t="s">
        <v>212</v>
      </c>
      <c r="B4" s="2"/>
      <c r="C4" s="36">
        <v>13</v>
      </c>
      <c r="D4" s="43">
        <v>12</v>
      </c>
      <c r="E4" s="36">
        <v>1</v>
      </c>
      <c r="F4" s="36" t="s">
        <v>2</v>
      </c>
      <c r="G4" s="36">
        <v>20</v>
      </c>
      <c r="H4" s="36" t="s">
        <v>1</v>
      </c>
      <c r="I4" s="226">
        <f>C4*40</f>
        <v>520</v>
      </c>
      <c r="J4" s="156">
        <v>10000</v>
      </c>
      <c r="L4" s="68" t="s">
        <v>329</v>
      </c>
      <c r="M4" s="50"/>
      <c r="N4" s="233">
        <f>N3*8%</f>
        <v>320</v>
      </c>
      <c r="O4" s="233"/>
      <c r="P4" s="233"/>
      <c r="Q4" s="59" t="s">
        <v>336</v>
      </c>
      <c r="R4" s="69"/>
      <c r="S4" s="246"/>
    </row>
    <row r="5" spans="1:19" x14ac:dyDescent="0.2">
      <c r="A5" s="129" t="s">
        <v>267</v>
      </c>
      <c r="B5" s="2">
        <v>240</v>
      </c>
      <c r="C5" s="132">
        <v>13</v>
      </c>
      <c r="D5" s="111">
        <v>12</v>
      </c>
      <c r="E5" s="152">
        <v>2</v>
      </c>
      <c r="F5" s="152" t="s">
        <v>4</v>
      </c>
      <c r="G5" s="152">
        <v>20</v>
      </c>
      <c r="H5" s="152" t="s">
        <v>1</v>
      </c>
      <c r="I5" s="166">
        <f>C5*40</f>
        <v>520</v>
      </c>
      <c r="J5" s="156">
        <v>10000</v>
      </c>
      <c r="L5" s="68" t="s">
        <v>409</v>
      </c>
      <c r="M5" s="50"/>
      <c r="N5" s="233">
        <f>N4/20</f>
        <v>16</v>
      </c>
      <c r="O5" s="233"/>
      <c r="P5" s="233"/>
      <c r="Q5" s="59" t="s">
        <v>340</v>
      </c>
      <c r="R5" s="69"/>
      <c r="S5" s="246"/>
    </row>
    <row r="6" spans="1:19" ht="15.75" thickBot="1" x14ac:dyDescent="0.25">
      <c r="A6" s="11"/>
      <c r="B6" s="2"/>
      <c r="C6" s="132">
        <v>13</v>
      </c>
      <c r="D6" s="111">
        <v>12</v>
      </c>
      <c r="E6" s="152">
        <v>3</v>
      </c>
      <c r="F6" s="152" t="s">
        <v>5</v>
      </c>
      <c r="G6" s="152">
        <v>20</v>
      </c>
      <c r="H6" s="152" t="s">
        <v>1</v>
      </c>
      <c r="I6" s="166">
        <f t="shared" ref="I6:I8" si="0">C6*40</f>
        <v>520</v>
      </c>
      <c r="J6" s="156">
        <v>10000</v>
      </c>
      <c r="L6" s="68"/>
      <c r="M6" s="59" t="s">
        <v>345</v>
      </c>
      <c r="N6" s="233"/>
      <c r="O6" s="233"/>
      <c r="P6" s="233"/>
      <c r="Q6" s="59" t="s">
        <v>341</v>
      </c>
      <c r="R6" s="69"/>
      <c r="S6" s="246"/>
    </row>
    <row r="7" spans="1:19" ht="15.75" thickBot="1" x14ac:dyDescent="0.25">
      <c r="A7" s="168" t="s">
        <v>259</v>
      </c>
      <c r="B7" s="132"/>
      <c r="C7" s="132">
        <v>13</v>
      </c>
      <c r="D7" s="111">
        <v>12</v>
      </c>
      <c r="E7" s="152">
        <v>4</v>
      </c>
      <c r="F7" s="152" t="s">
        <v>10</v>
      </c>
      <c r="G7" s="152">
        <v>20</v>
      </c>
      <c r="H7" s="152" t="s">
        <v>1</v>
      </c>
      <c r="I7" s="166">
        <f t="shared" si="0"/>
        <v>520</v>
      </c>
      <c r="J7" s="156">
        <v>10000</v>
      </c>
      <c r="L7" s="227" t="s">
        <v>286</v>
      </c>
      <c r="M7" s="231"/>
      <c r="N7" s="235"/>
      <c r="O7" s="235"/>
      <c r="P7" s="235"/>
      <c r="Q7" s="204" t="s">
        <v>287</v>
      </c>
      <c r="R7" s="243"/>
      <c r="S7" s="246"/>
    </row>
    <row r="8" spans="1:19" ht="15.75" thickBot="1" x14ac:dyDescent="0.25">
      <c r="A8" s="168" t="s">
        <v>260</v>
      </c>
      <c r="B8" s="132"/>
      <c r="C8" s="132">
        <v>13</v>
      </c>
      <c r="D8" s="111">
        <v>12</v>
      </c>
      <c r="E8" s="152">
        <v>5</v>
      </c>
      <c r="F8" s="152" t="s">
        <v>15</v>
      </c>
      <c r="G8" s="152">
        <v>20</v>
      </c>
      <c r="H8" s="152" t="s">
        <v>1</v>
      </c>
      <c r="I8" s="166">
        <f t="shared" si="0"/>
        <v>520</v>
      </c>
      <c r="J8" s="156">
        <v>10000</v>
      </c>
      <c r="L8" s="74" t="s">
        <v>330</v>
      </c>
      <c r="M8" s="50"/>
      <c r="N8" s="241">
        <f>N5*10%</f>
        <v>1.6</v>
      </c>
      <c r="O8" s="241"/>
      <c r="P8" s="241"/>
      <c r="Q8" s="59" t="s">
        <v>331</v>
      </c>
      <c r="R8" s="240">
        <f>N5*10%</f>
        <v>1.6</v>
      </c>
      <c r="S8" s="246"/>
    </row>
    <row r="9" spans="1:19" ht="15.75" thickBot="1" x14ac:dyDescent="0.25">
      <c r="A9" s="168" t="s">
        <v>417</v>
      </c>
      <c r="B9" s="132"/>
      <c r="C9" s="190">
        <v>11</v>
      </c>
      <c r="D9" s="111">
        <v>12</v>
      </c>
      <c r="E9" s="152">
        <v>6</v>
      </c>
      <c r="F9" s="152" t="s">
        <v>18</v>
      </c>
      <c r="G9" s="152">
        <v>20</v>
      </c>
      <c r="H9" s="152" t="s">
        <v>1</v>
      </c>
      <c r="I9" s="191">
        <f>C9*40</f>
        <v>440</v>
      </c>
      <c r="J9" s="156">
        <v>10000</v>
      </c>
      <c r="L9" s="65" t="s">
        <v>410</v>
      </c>
      <c r="M9" s="66"/>
      <c r="N9" s="247">
        <f>N5+N8</f>
        <v>17.600000000000001</v>
      </c>
      <c r="O9" s="247"/>
      <c r="P9" s="247"/>
      <c r="Q9" s="66" t="s">
        <v>332</v>
      </c>
      <c r="R9" s="248">
        <f>N5-R8</f>
        <v>14.4</v>
      </c>
      <c r="S9" s="246"/>
    </row>
    <row r="10" spans="1:19" ht="15.75" thickBot="1" x14ac:dyDescent="0.25">
      <c r="A10" s="11"/>
      <c r="B10" s="2"/>
      <c r="C10" s="190">
        <v>11</v>
      </c>
      <c r="D10" s="111">
        <v>12</v>
      </c>
      <c r="E10" s="2">
        <v>7</v>
      </c>
      <c r="F10" s="2" t="s">
        <v>19</v>
      </c>
      <c r="G10" s="152">
        <v>20</v>
      </c>
      <c r="H10" s="2" t="s">
        <v>1</v>
      </c>
      <c r="I10" s="191">
        <f t="shared" ref="I10:I23" si="1">C10*40</f>
        <v>440</v>
      </c>
      <c r="J10" s="156">
        <v>10000</v>
      </c>
      <c r="L10" s="77" t="s">
        <v>411</v>
      </c>
      <c r="M10" s="78"/>
      <c r="N10" s="235"/>
      <c r="O10" s="235" t="s">
        <v>412</v>
      </c>
      <c r="P10" s="235"/>
      <c r="Q10" s="78"/>
      <c r="R10" s="238"/>
      <c r="S10" s="243" t="s">
        <v>395</v>
      </c>
    </row>
    <row r="11" spans="1:19" x14ac:dyDescent="0.2">
      <c r="A11" s="11"/>
      <c r="B11" s="2"/>
      <c r="C11" s="190">
        <v>11</v>
      </c>
      <c r="D11" s="111">
        <v>12</v>
      </c>
      <c r="E11" s="2">
        <v>8</v>
      </c>
      <c r="F11" s="2" t="s">
        <v>20</v>
      </c>
      <c r="G11" s="152">
        <v>20</v>
      </c>
      <c r="H11" s="2" t="s">
        <v>1</v>
      </c>
      <c r="I11" s="191">
        <f t="shared" si="1"/>
        <v>440</v>
      </c>
      <c r="J11" s="32">
        <v>10000</v>
      </c>
      <c r="L11" s="249">
        <v>1</v>
      </c>
      <c r="M11" s="132" t="s">
        <v>2</v>
      </c>
      <c r="N11" s="234">
        <f>N9</f>
        <v>17.600000000000001</v>
      </c>
      <c r="O11" s="172">
        <v>20</v>
      </c>
      <c r="P11" s="250">
        <v>11</v>
      </c>
      <c r="Q11" s="190" t="s">
        <v>18</v>
      </c>
      <c r="R11" s="237">
        <f>R9</f>
        <v>14.4</v>
      </c>
      <c r="S11" s="228">
        <v>20</v>
      </c>
    </row>
    <row r="12" spans="1:19" x14ac:dyDescent="0.2">
      <c r="A12" s="163" t="s">
        <v>261</v>
      </c>
      <c r="B12" s="2"/>
      <c r="C12" s="190">
        <v>11</v>
      </c>
      <c r="D12" s="111">
        <v>12</v>
      </c>
      <c r="E12" s="2">
        <v>9</v>
      </c>
      <c r="F12" s="2" t="s">
        <v>21</v>
      </c>
      <c r="G12" s="152">
        <v>20</v>
      </c>
      <c r="H12" s="2" t="s">
        <v>1</v>
      </c>
      <c r="I12" s="191">
        <f t="shared" si="1"/>
        <v>440</v>
      </c>
      <c r="J12" s="32">
        <v>10000</v>
      </c>
      <c r="L12" s="249">
        <v>2</v>
      </c>
      <c r="M12" s="132" t="s">
        <v>4</v>
      </c>
      <c r="N12" s="234">
        <f t="shared" ref="N12:N20" si="2">N11</f>
        <v>17.600000000000001</v>
      </c>
      <c r="O12" s="172">
        <v>20</v>
      </c>
      <c r="P12" s="250">
        <v>12</v>
      </c>
      <c r="Q12" s="190" t="s">
        <v>19</v>
      </c>
      <c r="R12" s="237">
        <f t="shared" ref="R12:R20" si="3">R11</f>
        <v>14.4</v>
      </c>
      <c r="S12" s="228">
        <v>20</v>
      </c>
    </row>
    <row r="13" spans="1:19" x14ac:dyDescent="0.2">
      <c r="A13" s="11"/>
      <c r="B13" s="164"/>
      <c r="C13" s="132">
        <v>13</v>
      </c>
      <c r="D13" s="111">
        <v>12</v>
      </c>
      <c r="E13" s="2">
        <v>10</v>
      </c>
      <c r="F13" s="2" t="s">
        <v>249</v>
      </c>
      <c r="G13" s="152">
        <v>20</v>
      </c>
      <c r="H13" s="2" t="s">
        <v>1</v>
      </c>
      <c r="I13" s="166">
        <f t="shared" si="1"/>
        <v>520</v>
      </c>
      <c r="J13" s="32">
        <v>10000</v>
      </c>
      <c r="L13" s="249">
        <v>3</v>
      </c>
      <c r="M13" s="132" t="s">
        <v>5</v>
      </c>
      <c r="N13" s="234">
        <f t="shared" si="2"/>
        <v>17.600000000000001</v>
      </c>
      <c r="O13" s="172">
        <v>20</v>
      </c>
      <c r="P13" s="250">
        <v>13</v>
      </c>
      <c r="Q13" s="190" t="s">
        <v>20</v>
      </c>
      <c r="R13" s="237">
        <f t="shared" si="3"/>
        <v>14.4</v>
      </c>
      <c r="S13" s="228">
        <v>20</v>
      </c>
    </row>
    <row r="14" spans="1:19" x14ac:dyDescent="0.2">
      <c r="A14" s="182" t="s">
        <v>265</v>
      </c>
      <c r="B14" s="177"/>
      <c r="C14" s="132">
        <v>13</v>
      </c>
      <c r="D14" s="111">
        <v>12</v>
      </c>
      <c r="E14" s="152">
        <v>11</v>
      </c>
      <c r="F14" s="152" t="s">
        <v>251</v>
      </c>
      <c r="G14" s="152">
        <v>20</v>
      </c>
      <c r="H14" s="152" t="s">
        <v>1</v>
      </c>
      <c r="I14" s="166">
        <f t="shared" si="1"/>
        <v>520</v>
      </c>
      <c r="J14" s="156">
        <v>10000</v>
      </c>
      <c r="L14" s="249">
        <v>4</v>
      </c>
      <c r="M14" s="132" t="s">
        <v>10</v>
      </c>
      <c r="N14" s="234">
        <f t="shared" si="2"/>
        <v>17.600000000000001</v>
      </c>
      <c r="O14" s="172">
        <v>20</v>
      </c>
      <c r="P14" s="250">
        <v>14</v>
      </c>
      <c r="Q14" s="190" t="s">
        <v>21</v>
      </c>
      <c r="R14" s="237">
        <f t="shared" si="3"/>
        <v>14.4</v>
      </c>
      <c r="S14" s="228">
        <v>20</v>
      </c>
    </row>
    <row r="15" spans="1:19" x14ac:dyDescent="0.2">
      <c r="A15" s="182" t="s">
        <v>351</v>
      </c>
      <c r="B15" s="177"/>
      <c r="C15" s="132">
        <v>13</v>
      </c>
      <c r="D15" s="111">
        <v>12</v>
      </c>
      <c r="E15" s="152">
        <v>12</v>
      </c>
      <c r="F15" s="152" t="s">
        <v>252</v>
      </c>
      <c r="G15" s="152">
        <v>20</v>
      </c>
      <c r="H15" s="152" t="s">
        <v>1</v>
      </c>
      <c r="I15" s="166">
        <f t="shared" si="1"/>
        <v>520</v>
      </c>
      <c r="J15" s="156">
        <v>10000</v>
      </c>
      <c r="L15" s="249">
        <v>5</v>
      </c>
      <c r="M15" s="132" t="s">
        <v>15</v>
      </c>
      <c r="N15" s="234">
        <f t="shared" si="2"/>
        <v>17.600000000000001</v>
      </c>
      <c r="O15" s="172">
        <v>20</v>
      </c>
      <c r="P15" s="250">
        <v>15</v>
      </c>
      <c r="Q15" s="190" t="s">
        <v>253</v>
      </c>
      <c r="R15" s="237">
        <f t="shared" si="3"/>
        <v>14.4</v>
      </c>
      <c r="S15" s="228">
        <v>20</v>
      </c>
    </row>
    <row r="16" spans="1:19" x14ac:dyDescent="0.2">
      <c r="A16" s="180" t="s">
        <v>266</v>
      </c>
      <c r="B16" s="177"/>
      <c r="C16" s="190">
        <v>11</v>
      </c>
      <c r="D16" s="111">
        <v>12</v>
      </c>
      <c r="E16" s="152">
        <v>13</v>
      </c>
      <c r="F16" s="152" t="s">
        <v>253</v>
      </c>
      <c r="G16" s="152">
        <v>20</v>
      </c>
      <c r="H16" s="152" t="s">
        <v>1</v>
      </c>
      <c r="I16" s="191">
        <f t="shared" si="1"/>
        <v>440</v>
      </c>
      <c r="J16" s="156">
        <v>10000</v>
      </c>
      <c r="L16" s="249">
        <v>6</v>
      </c>
      <c r="M16" s="132" t="s">
        <v>249</v>
      </c>
      <c r="N16" s="234">
        <f t="shared" si="2"/>
        <v>17.600000000000001</v>
      </c>
      <c r="O16" s="172">
        <v>20</v>
      </c>
      <c r="P16" s="250">
        <v>16</v>
      </c>
      <c r="Q16" s="190" t="s">
        <v>255</v>
      </c>
      <c r="R16" s="237">
        <f t="shared" si="3"/>
        <v>14.4</v>
      </c>
      <c r="S16" s="228">
        <v>20</v>
      </c>
    </row>
    <row r="17" spans="1:19" x14ac:dyDescent="0.2">
      <c r="A17" s="181" t="s">
        <v>352</v>
      </c>
      <c r="B17" s="177"/>
      <c r="C17" s="132">
        <v>13</v>
      </c>
      <c r="D17" s="111">
        <v>12</v>
      </c>
      <c r="E17" s="132">
        <v>14</v>
      </c>
      <c r="F17" s="132" t="s">
        <v>36</v>
      </c>
      <c r="G17" s="132">
        <v>10</v>
      </c>
      <c r="H17" s="132" t="s">
        <v>1</v>
      </c>
      <c r="I17" s="166">
        <f t="shared" si="1"/>
        <v>520</v>
      </c>
      <c r="J17" s="156">
        <v>10000</v>
      </c>
      <c r="L17" s="249">
        <v>7</v>
      </c>
      <c r="M17" s="132" t="s">
        <v>251</v>
      </c>
      <c r="N17" s="234">
        <f t="shared" si="2"/>
        <v>17.600000000000001</v>
      </c>
      <c r="O17" s="172">
        <v>20</v>
      </c>
      <c r="P17" s="250">
        <v>17</v>
      </c>
      <c r="Q17" s="190" t="s">
        <v>256</v>
      </c>
      <c r="R17" s="237">
        <f t="shared" si="3"/>
        <v>14.4</v>
      </c>
      <c r="S17" s="228">
        <v>20</v>
      </c>
    </row>
    <row r="18" spans="1:19" x14ac:dyDescent="0.2">
      <c r="A18" s="163"/>
      <c r="B18" s="2"/>
      <c r="C18" s="132">
        <v>13</v>
      </c>
      <c r="D18" s="111">
        <v>12</v>
      </c>
      <c r="E18" s="2">
        <v>15</v>
      </c>
      <c r="F18" s="2" t="s">
        <v>264</v>
      </c>
      <c r="G18" s="152">
        <v>20</v>
      </c>
      <c r="H18" s="2" t="s">
        <v>1</v>
      </c>
      <c r="I18" s="166">
        <f t="shared" si="1"/>
        <v>520</v>
      </c>
      <c r="J18" s="32">
        <v>10000</v>
      </c>
      <c r="L18" s="249">
        <v>8</v>
      </c>
      <c r="M18" s="132" t="s">
        <v>252</v>
      </c>
      <c r="N18" s="234">
        <f t="shared" si="2"/>
        <v>17.600000000000001</v>
      </c>
      <c r="O18" s="172">
        <v>20</v>
      </c>
      <c r="P18" s="250">
        <v>18</v>
      </c>
      <c r="Q18" s="190" t="s">
        <v>418</v>
      </c>
      <c r="R18" s="237">
        <f t="shared" si="3"/>
        <v>14.4</v>
      </c>
      <c r="S18" s="228">
        <v>20</v>
      </c>
    </row>
    <row r="19" spans="1:19" x14ac:dyDescent="0.2">
      <c r="A19" s="163"/>
      <c r="B19" s="2"/>
      <c r="C19" s="190">
        <v>11</v>
      </c>
      <c r="D19" s="111">
        <v>12</v>
      </c>
      <c r="E19" s="2">
        <v>16</v>
      </c>
      <c r="F19" s="2" t="s">
        <v>284</v>
      </c>
      <c r="G19" s="152">
        <v>20</v>
      </c>
      <c r="H19" s="2" t="s">
        <v>1</v>
      </c>
      <c r="I19" s="191">
        <f t="shared" si="1"/>
        <v>440</v>
      </c>
      <c r="J19" s="32">
        <v>10000</v>
      </c>
      <c r="L19" s="249">
        <v>9</v>
      </c>
      <c r="M19" s="132" t="s">
        <v>36</v>
      </c>
      <c r="N19" s="234">
        <f t="shared" si="2"/>
        <v>17.600000000000001</v>
      </c>
      <c r="O19" s="264">
        <v>10</v>
      </c>
      <c r="P19" s="250">
        <v>19</v>
      </c>
      <c r="Q19" s="190" t="s">
        <v>257</v>
      </c>
      <c r="R19" s="237">
        <f t="shared" si="3"/>
        <v>14.4</v>
      </c>
      <c r="S19" s="228">
        <v>20</v>
      </c>
    </row>
    <row r="20" spans="1:19" x14ac:dyDescent="0.2">
      <c r="A20" s="11"/>
      <c r="B20" s="164"/>
      <c r="C20" s="190">
        <v>11</v>
      </c>
      <c r="D20" s="111">
        <v>12</v>
      </c>
      <c r="E20" s="2">
        <v>17</v>
      </c>
      <c r="F20" s="2" t="s">
        <v>256</v>
      </c>
      <c r="G20" s="152">
        <v>20</v>
      </c>
      <c r="H20" s="2" t="s">
        <v>1</v>
      </c>
      <c r="I20" s="191">
        <f t="shared" si="1"/>
        <v>440</v>
      </c>
      <c r="J20" s="32">
        <v>10000</v>
      </c>
      <c r="L20" s="249">
        <v>10</v>
      </c>
      <c r="M20" s="132" t="s">
        <v>264</v>
      </c>
      <c r="N20" s="234">
        <f t="shared" si="2"/>
        <v>17.600000000000001</v>
      </c>
      <c r="O20" s="172">
        <v>20</v>
      </c>
      <c r="P20" s="250">
        <v>20</v>
      </c>
      <c r="Q20" s="190" t="s">
        <v>338</v>
      </c>
      <c r="R20" s="237">
        <f t="shared" si="3"/>
        <v>14.4</v>
      </c>
      <c r="S20" s="228">
        <v>20</v>
      </c>
    </row>
    <row r="21" spans="1:19" ht="15.75" thickBot="1" x14ac:dyDescent="0.25">
      <c r="A21" s="74"/>
      <c r="B21" s="2"/>
      <c r="C21" s="190">
        <v>11</v>
      </c>
      <c r="D21" s="111">
        <v>12</v>
      </c>
      <c r="E21" s="152">
        <v>18</v>
      </c>
      <c r="F21" s="152" t="s">
        <v>418</v>
      </c>
      <c r="G21" s="152">
        <v>20</v>
      </c>
      <c r="H21" s="152" t="s">
        <v>1</v>
      </c>
      <c r="I21" s="191">
        <f t="shared" si="1"/>
        <v>440</v>
      </c>
      <c r="J21" s="156">
        <v>10000</v>
      </c>
      <c r="L21" s="229" t="s">
        <v>333</v>
      </c>
      <c r="M21" s="230">
        <f>N11*40</f>
        <v>704</v>
      </c>
      <c r="N21" s="236"/>
      <c r="O21" s="62"/>
      <c r="P21" s="62"/>
      <c r="Q21" s="194" t="s">
        <v>334</v>
      </c>
      <c r="R21" s="239">
        <f>R9*40</f>
        <v>576</v>
      </c>
      <c r="S21" s="63"/>
    </row>
    <row r="22" spans="1:19" x14ac:dyDescent="0.2">
      <c r="A22" s="129"/>
      <c r="B22" s="2"/>
      <c r="C22" s="190">
        <v>11</v>
      </c>
      <c r="D22" s="111">
        <v>12</v>
      </c>
      <c r="E22" s="152">
        <v>19</v>
      </c>
      <c r="F22" s="152" t="s">
        <v>257</v>
      </c>
      <c r="G22" s="152">
        <v>20</v>
      </c>
      <c r="H22" s="152" t="s">
        <v>1</v>
      </c>
      <c r="I22" s="191">
        <f t="shared" si="1"/>
        <v>440</v>
      </c>
      <c r="J22" s="156">
        <v>10000</v>
      </c>
    </row>
    <row r="23" spans="1:19" ht="15.75" thickBot="1" x14ac:dyDescent="0.25">
      <c r="A23" s="7"/>
      <c r="B23" s="8"/>
      <c r="C23" s="194">
        <v>11</v>
      </c>
      <c r="D23" s="159">
        <v>12</v>
      </c>
      <c r="E23" s="153">
        <v>20</v>
      </c>
      <c r="F23" s="153" t="s">
        <v>255</v>
      </c>
      <c r="G23" s="153">
        <v>20</v>
      </c>
      <c r="H23" s="153" t="s">
        <v>1</v>
      </c>
      <c r="I23" s="223">
        <f t="shared" si="1"/>
        <v>440</v>
      </c>
      <c r="J23" s="157">
        <v>10000</v>
      </c>
    </row>
    <row r="24" spans="1:19" ht="15.75" thickBot="1" x14ac:dyDescent="0.25"/>
    <row r="25" spans="1:19" ht="15.75" thickBot="1" x14ac:dyDescent="0.25">
      <c r="L25" s="65" t="s">
        <v>408</v>
      </c>
      <c r="M25" s="66"/>
      <c r="N25" s="66"/>
      <c r="O25" s="66"/>
      <c r="P25" s="66"/>
      <c r="Q25" s="66" t="s">
        <v>342</v>
      </c>
      <c r="R25" s="67"/>
      <c r="S25" s="245"/>
    </row>
    <row r="26" spans="1:19" ht="15.75" thickBot="1" x14ac:dyDescent="0.25">
      <c r="L26" s="77" t="s">
        <v>328</v>
      </c>
      <c r="M26" s="78"/>
      <c r="N26" s="232">
        <v>100000</v>
      </c>
      <c r="O26" s="244"/>
      <c r="P26" s="244"/>
      <c r="Q26" s="242" t="s">
        <v>335</v>
      </c>
      <c r="R26" s="88"/>
      <c r="S26" s="246"/>
    </row>
    <row r="27" spans="1:19" ht="15.75" thickBot="1" x14ac:dyDescent="0.25">
      <c r="A27" s="4">
        <v>25</v>
      </c>
      <c r="B27" s="12">
        <v>30000</v>
      </c>
      <c r="C27" s="12"/>
      <c r="D27" s="174">
        <v>100</v>
      </c>
      <c r="E27" s="174">
        <v>1</v>
      </c>
      <c r="F27" s="174" t="s">
        <v>2</v>
      </c>
      <c r="G27" s="174">
        <v>20</v>
      </c>
      <c r="H27" s="174" t="s">
        <v>1</v>
      </c>
      <c r="I27" s="175">
        <f t="shared" ref="I27:I70" si="4">D27*40</f>
        <v>4000</v>
      </c>
      <c r="J27" s="176">
        <v>10000</v>
      </c>
      <c r="L27" s="68" t="s">
        <v>329</v>
      </c>
      <c r="M27" s="50"/>
      <c r="N27" s="233">
        <f>N26*8%</f>
        <v>8000</v>
      </c>
      <c r="O27" s="233"/>
      <c r="P27" s="233"/>
      <c r="Q27" s="59" t="s">
        <v>336</v>
      </c>
      <c r="R27" s="69"/>
      <c r="S27" s="246"/>
    </row>
    <row r="28" spans="1:19" ht="15.75" thickBot="1" x14ac:dyDescent="0.25">
      <c r="A28" s="74" t="s">
        <v>212</v>
      </c>
      <c r="B28" s="2"/>
      <c r="C28" s="2"/>
      <c r="D28" s="111">
        <v>120</v>
      </c>
      <c r="E28" s="152">
        <v>2</v>
      </c>
      <c r="F28" s="152" t="s">
        <v>4</v>
      </c>
      <c r="G28" s="152">
        <v>20</v>
      </c>
      <c r="H28" s="152" t="s">
        <v>1</v>
      </c>
      <c r="I28" s="46">
        <f t="shared" si="4"/>
        <v>4800</v>
      </c>
      <c r="J28" s="156">
        <v>10000</v>
      </c>
      <c r="L28" s="68" t="s">
        <v>409</v>
      </c>
      <c r="M28" s="50"/>
      <c r="N28" s="233">
        <f>N27/20</f>
        <v>400</v>
      </c>
      <c r="O28" s="233"/>
      <c r="P28" s="233"/>
      <c r="Q28" s="59" t="s">
        <v>339</v>
      </c>
      <c r="R28" s="69"/>
      <c r="S28" s="246"/>
    </row>
    <row r="29" spans="1:19" ht="15.75" thickBot="1" x14ac:dyDescent="0.25">
      <c r="A29" s="129" t="s">
        <v>267</v>
      </c>
      <c r="B29" s="2">
        <v>2400</v>
      </c>
      <c r="C29" s="2"/>
      <c r="D29" s="111">
        <v>120</v>
      </c>
      <c r="E29" s="152">
        <v>3</v>
      </c>
      <c r="F29" s="152" t="s">
        <v>5</v>
      </c>
      <c r="G29" s="152">
        <v>20</v>
      </c>
      <c r="H29" s="152" t="s">
        <v>1</v>
      </c>
      <c r="I29" s="46">
        <f t="shared" si="4"/>
        <v>4800</v>
      </c>
      <c r="J29" s="156">
        <v>10000</v>
      </c>
      <c r="L29" s="68"/>
      <c r="M29" s="50"/>
      <c r="N29" s="233"/>
      <c r="O29" s="233"/>
      <c r="P29" s="233"/>
      <c r="Q29" s="59" t="s">
        <v>344</v>
      </c>
      <c r="R29" s="69"/>
      <c r="S29" s="246"/>
    </row>
    <row r="30" spans="1:19" ht="15.75" thickBot="1" x14ac:dyDescent="0.25">
      <c r="A30" s="11"/>
      <c r="B30" s="2"/>
      <c r="C30" s="2"/>
      <c r="D30" s="111">
        <v>120</v>
      </c>
      <c r="E30" s="152">
        <v>4</v>
      </c>
      <c r="F30" s="152" t="s">
        <v>10</v>
      </c>
      <c r="G30" s="152">
        <v>20</v>
      </c>
      <c r="H30" s="152" t="s">
        <v>1</v>
      </c>
      <c r="I30" s="46">
        <f t="shared" si="4"/>
        <v>4800</v>
      </c>
      <c r="J30" s="156">
        <v>10000</v>
      </c>
      <c r="L30" s="227" t="s">
        <v>286</v>
      </c>
      <c r="M30" s="231"/>
      <c r="N30" s="235"/>
      <c r="O30" s="235"/>
      <c r="P30" s="235"/>
      <c r="Q30" s="204" t="s">
        <v>287</v>
      </c>
      <c r="R30" s="243"/>
      <c r="S30" s="246"/>
    </row>
    <row r="31" spans="1:19" ht="15.75" thickBot="1" x14ac:dyDescent="0.25">
      <c r="A31" s="168" t="s">
        <v>259</v>
      </c>
      <c r="B31" s="132"/>
      <c r="C31" s="132"/>
      <c r="D31" s="111">
        <v>120</v>
      </c>
      <c r="E31" s="152">
        <v>5</v>
      </c>
      <c r="F31" s="152" t="s">
        <v>15</v>
      </c>
      <c r="G31" s="152">
        <v>20</v>
      </c>
      <c r="H31" s="152" t="s">
        <v>1</v>
      </c>
      <c r="I31" s="46">
        <f t="shared" si="4"/>
        <v>4800</v>
      </c>
      <c r="J31" s="156">
        <v>10000</v>
      </c>
      <c r="L31" s="74" t="s">
        <v>330</v>
      </c>
      <c r="M31" s="50"/>
      <c r="N31" s="241">
        <f>N28*10%</f>
        <v>40</v>
      </c>
      <c r="O31" s="241"/>
      <c r="P31" s="241"/>
      <c r="Q31" s="59" t="s">
        <v>331</v>
      </c>
      <c r="R31" s="240">
        <f>N28*10%</f>
        <v>40</v>
      </c>
      <c r="S31" s="246"/>
    </row>
    <row r="32" spans="1:19" ht="15.75" thickBot="1" x14ac:dyDescent="0.25">
      <c r="A32" s="168" t="s">
        <v>260</v>
      </c>
      <c r="B32" s="132"/>
      <c r="C32" s="132"/>
      <c r="D32" s="111">
        <v>120</v>
      </c>
      <c r="E32" s="152">
        <v>6</v>
      </c>
      <c r="F32" s="152" t="s">
        <v>18</v>
      </c>
      <c r="G32" s="152">
        <v>20</v>
      </c>
      <c r="H32" s="152" t="s">
        <v>1</v>
      </c>
      <c r="I32" s="46">
        <f t="shared" si="4"/>
        <v>4800</v>
      </c>
      <c r="J32" s="156">
        <v>10000</v>
      </c>
      <c r="L32" s="253" t="s">
        <v>410</v>
      </c>
      <c r="M32" s="231"/>
      <c r="N32" s="235">
        <f>N28+N31</f>
        <v>440</v>
      </c>
      <c r="O32" s="235"/>
      <c r="P32" s="235"/>
      <c r="Q32" s="252" t="s">
        <v>332</v>
      </c>
      <c r="R32" s="238">
        <f>N28-R31</f>
        <v>360</v>
      </c>
      <c r="S32" s="246"/>
    </row>
    <row r="33" spans="1:22" ht="15.75" thickBot="1" x14ac:dyDescent="0.25">
      <c r="A33" s="168" t="s">
        <v>417</v>
      </c>
      <c r="B33" s="132"/>
      <c r="C33" s="132"/>
      <c r="D33" s="111">
        <v>120</v>
      </c>
      <c r="E33" s="2">
        <v>7</v>
      </c>
      <c r="F33" s="2" t="s">
        <v>19</v>
      </c>
      <c r="G33" s="2">
        <v>20</v>
      </c>
      <c r="H33" s="2" t="s">
        <v>1</v>
      </c>
      <c r="I33" s="46">
        <f t="shared" si="4"/>
        <v>4800</v>
      </c>
      <c r="J33" s="156">
        <v>10000</v>
      </c>
      <c r="L33" s="77" t="s">
        <v>411</v>
      </c>
      <c r="M33" s="78"/>
      <c r="N33" s="235"/>
      <c r="O33" s="235" t="s">
        <v>412</v>
      </c>
      <c r="P33" s="235"/>
      <c r="Q33" s="78"/>
      <c r="R33" s="238"/>
      <c r="S33" s="243" t="s">
        <v>395</v>
      </c>
    </row>
    <row r="34" spans="1:22" ht="15.75" thickBot="1" x14ac:dyDescent="0.25">
      <c r="A34" s="11"/>
      <c r="B34" s="2"/>
      <c r="C34" s="2"/>
      <c r="D34" s="111">
        <v>120</v>
      </c>
      <c r="E34" s="2">
        <v>8</v>
      </c>
      <c r="F34" s="2" t="s">
        <v>20</v>
      </c>
      <c r="G34" s="2">
        <v>20</v>
      </c>
      <c r="H34" s="2" t="s">
        <v>1</v>
      </c>
      <c r="I34" s="46">
        <f t="shared" si="4"/>
        <v>4800</v>
      </c>
      <c r="J34" s="32">
        <v>10000</v>
      </c>
      <c r="L34" s="249">
        <v>1</v>
      </c>
      <c r="M34" s="200" t="s">
        <v>2</v>
      </c>
      <c r="N34" s="263">
        <v>100</v>
      </c>
      <c r="O34" s="264">
        <v>10</v>
      </c>
      <c r="P34" s="250">
        <v>11</v>
      </c>
      <c r="Q34" s="190" t="s">
        <v>18</v>
      </c>
      <c r="R34" s="237">
        <f>R32</f>
        <v>360</v>
      </c>
      <c r="S34" s="228">
        <v>20</v>
      </c>
    </row>
    <row r="35" spans="1:22" x14ac:dyDescent="0.2">
      <c r="A35" s="11"/>
      <c r="B35" s="2"/>
      <c r="C35" s="2"/>
      <c r="D35" s="111">
        <v>120</v>
      </c>
      <c r="E35" s="2">
        <v>9</v>
      </c>
      <c r="F35" s="2" t="s">
        <v>21</v>
      </c>
      <c r="G35" s="2">
        <v>20</v>
      </c>
      <c r="H35" s="2" t="s">
        <v>1</v>
      </c>
      <c r="I35" s="46">
        <f t="shared" si="4"/>
        <v>4800</v>
      </c>
      <c r="J35" s="32">
        <v>10000</v>
      </c>
      <c r="L35" s="249">
        <v>2</v>
      </c>
      <c r="M35" s="132" t="s">
        <v>4</v>
      </c>
      <c r="N35" s="234">
        <f>N32</f>
        <v>440</v>
      </c>
      <c r="O35" s="172">
        <v>20</v>
      </c>
      <c r="P35" s="250">
        <v>12</v>
      </c>
      <c r="Q35" s="190" t="s">
        <v>19</v>
      </c>
      <c r="R35" s="237">
        <f t="shared" ref="R35:R42" si="5">R34</f>
        <v>360</v>
      </c>
      <c r="S35" s="228">
        <v>20</v>
      </c>
    </row>
    <row r="36" spans="1:22" x14ac:dyDescent="0.2">
      <c r="A36" s="163" t="s">
        <v>261</v>
      </c>
      <c r="B36" s="2"/>
      <c r="C36" s="2"/>
      <c r="D36" s="111">
        <v>120</v>
      </c>
      <c r="E36" s="2">
        <v>10</v>
      </c>
      <c r="F36" s="2" t="s">
        <v>249</v>
      </c>
      <c r="G36" s="2">
        <v>20</v>
      </c>
      <c r="H36" s="2" t="s">
        <v>1</v>
      </c>
      <c r="I36" s="47">
        <f t="shared" si="4"/>
        <v>4800</v>
      </c>
      <c r="J36" s="32">
        <v>10000</v>
      </c>
      <c r="L36" s="249">
        <v>3</v>
      </c>
      <c r="M36" s="132" t="s">
        <v>5</v>
      </c>
      <c r="N36" s="234">
        <f t="shared" ref="N36:N43" si="6">N35</f>
        <v>440</v>
      </c>
      <c r="O36" s="172">
        <v>20</v>
      </c>
      <c r="P36" s="250">
        <v>13</v>
      </c>
      <c r="Q36" s="190" t="s">
        <v>20</v>
      </c>
      <c r="R36" s="237">
        <f t="shared" si="5"/>
        <v>360</v>
      </c>
      <c r="S36" s="228">
        <v>20</v>
      </c>
    </row>
    <row r="37" spans="1:22" ht="15.75" thickBot="1" x14ac:dyDescent="0.25">
      <c r="A37" s="11"/>
      <c r="B37" s="164"/>
      <c r="C37" s="164"/>
      <c r="D37" s="111">
        <v>120</v>
      </c>
      <c r="E37" s="152">
        <v>11</v>
      </c>
      <c r="F37" s="152" t="s">
        <v>251</v>
      </c>
      <c r="G37" s="152">
        <v>20</v>
      </c>
      <c r="H37" s="152" t="s">
        <v>1</v>
      </c>
      <c r="I37" s="47">
        <f t="shared" si="4"/>
        <v>4800</v>
      </c>
      <c r="J37" s="156">
        <v>10000</v>
      </c>
      <c r="L37" s="249">
        <v>4</v>
      </c>
      <c r="M37" s="132" t="s">
        <v>10</v>
      </c>
      <c r="N37" s="234">
        <f t="shared" si="6"/>
        <v>440</v>
      </c>
      <c r="O37" s="172">
        <v>20</v>
      </c>
      <c r="P37" s="250">
        <v>14</v>
      </c>
      <c r="Q37" s="190" t="s">
        <v>21</v>
      </c>
      <c r="R37" s="237">
        <f t="shared" si="5"/>
        <v>360</v>
      </c>
      <c r="S37" s="228">
        <v>20</v>
      </c>
    </row>
    <row r="38" spans="1:22" ht="15.75" thickBot="1" x14ac:dyDescent="0.25">
      <c r="A38" s="182" t="s">
        <v>265</v>
      </c>
      <c r="B38" s="177"/>
      <c r="C38" s="177"/>
      <c r="D38" s="111">
        <v>120</v>
      </c>
      <c r="E38" s="152">
        <v>12</v>
      </c>
      <c r="F38" s="152" t="s">
        <v>252</v>
      </c>
      <c r="G38" s="152">
        <v>20</v>
      </c>
      <c r="H38" s="152" t="s">
        <v>1</v>
      </c>
      <c r="I38" s="46">
        <f t="shared" si="4"/>
        <v>4800</v>
      </c>
      <c r="J38" s="156">
        <v>10000</v>
      </c>
      <c r="L38" s="249">
        <v>5</v>
      </c>
      <c r="M38" s="132" t="s">
        <v>15</v>
      </c>
      <c r="N38" s="234">
        <f t="shared" si="6"/>
        <v>440</v>
      </c>
      <c r="O38" s="172">
        <v>20</v>
      </c>
      <c r="P38" s="250">
        <v>15</v>
      </c>
      <c r="Q38" s="190" t="s">
        <v>253</v>
      </c>
      <c r="R38" s="237">
        <f t="shared" si="5"/>
        <v>360</v>
      </c>
      <c r="S38" s="228">
        <v>20</v>
      </c>
    </row>
    <row r="39" spans="1:22" x14ac:dyDescent="0.2">
      <c r="A39" s="182" t="s">
        <v>351</v>
      </c>
      <c r="B39" s="177"/>
      <c r="C39" s="177"/>
      <c r="D39" s="111">
        <v>120</v>
      </c>
      <c r="E39" s="152">
        <v>13</v>
      </c>
      <c r="F39" s="152" t="s">
        <v>253</v>
      </c>
      <c r="G39" s="152">
        <v>20</v>
      </c>
      <c r="H39" s="152" t="s">
        <v>1</v>
      </c>
      <c r="I39" s="46">
        <f t="shared" si="4"/>
        <v>4800</v>
      </c>
      <c r="J39" s="156">
        <v>10000</v>
      </c>
      <c r="L39" s="249">
        <v>6</v>
      </c>
      <c r="M39" s="132" t="s">
        <v>249</v>
      </c>
      <c r="N39" s="234">
        <f t="shared" si="6"/>
        <v>440</v>
      </c>
      <c r="O39" s="172">
        <v>20</v>
      </c>
      <c r="P39" s="250">
        <v>16</v>
      </c>
      <c r="Q39" s="190" t="s">
        <v>255</v>
      </c>
      <c r="R39" s="237">
        <f t="shared" si="5"/>
        <v>360</v>
      </c>
      <c r="S39" s="228">
        <v>20</v>
      </c>
    </row>
    <row r="40" spans="1:22" x14ac:dyDescent="0.2">
      <c r="A40" s="180" t="s">
        <v>266</v>
      </c>
      <c r="B40" s="177"/>
      <c r="C40" s="177"/>
      <c r="D40" s="111">
        <v>120</v>
      </c>
      <c r="E40" s="132">
        <v>14</v>
      </c>
      <c r="F40" s="132" t="s">
        <v>36</v>
      </c>
      <c r="G40" s="132">
        <v>10</v>
      </c>
      <c r="H40" s="132" t="s">
        <v>1</v>
      </c>
      <c r="I40" s="166">
        <f t="shared" si="4"/>
        <v>4800</v>
      </c>
      <c r="J40" s="156">
        <v>10000</v>
      </c>
      <c r="L40" s="249">
        <v>7</v>
      </c>
      <c r="M40" s="132" t="s">
        <v>251</v>
      </c>
      <c r="N40" s="234">
        <f t="shared" si="6"/>
        <v>440</v>
      </c>
      <c r="O40" s="172">
        <v>20</v>
      </c>
      <c r="P40" s="250">
        <v>17</v>
      </c>
      <c r="Q40" s="190" t="s">
        <v>256</v>
      </c>
      <c r="R40" s="237">
        <f t="shared" si="5"/>
        <v>360</v>
      </c>
      <c r="S40" s="228">
        <v>20</v>
      </c>
    </row>
    <row r="41" spans="1:22" x14ac:dyDescent="0.2">
      <c r="A41" s="181" t="s">
        <v>352</v>
      </c>
      <c r="B41" s="177"/>
      <c r="C41" s="177"/>
      <c r="D41" s="111">
        <v>120</v>
      </c>
      <c r="E41" s="2">
        <v>15</v>
      </c>
      <c r="F41" s="2" t="s">
        <v>264</v>
      </c>
      <c r="G41" s="2">
        <v>20</v>
      </c>
      <c r="H41" s="2" t="s">
        <v>1</v>
      </c>
      <c r="I41" s="47">
        <f t="shared" si="4"/>
        <v>4800</v>
      </c>
      <c r="J41" s="32">
        <v>10000</v>
      </c>
      <c r="L41" s="249">
        <v>8</v>
      </c>
      <c r="M41" s="132" t="s">
        <v>252</v>
      </c>
      <c r="N41" s="234">
        <f t="shared" si="6"/>
        <v>440</v>
      </c>
      <c r="O41" s="172">
        <v>20</v>
      </c>
      <c r="P41" s="250">
        <v>18</v>
      </c>
      <c r="Q41" s="190" t="s">
        <v>418</v>
      </c>
      <c r="R41" s="237">
        <f t="shared" si="5"/>
        <v>360</v>
      </c>
      <c r="S41" s="228">
        <v>20</v>
      </c>
    </row>
    <row r="42" spans="1:22" x14ac:dyDescent="0.2">
      <c r="A42" s="163"/>
      <c r="B42" s="2"/>
      <c r="C42" s="2"/>
      <c r="D42" s="111">
        <v>120</v>
      </c>
      <c r="E42" s="2">
        <v>16</v>
      </c>
      <c r="F42" s="2" t="s">
        <v>255</v>
      </c>
      <c r="G42" s="2">
        <v>20</v>
      </c>
      <c r="H42" s="2" t="s">
        <v>1</v>
      </c>
      <c r="I42" s="47">
        <f t="shared" si="4"/>
        <v>4800</v>
      </c>
      <c r="J42" s="32">
        <v>10000</v>
      </c>
      <c r="L42" s="249">
        <v>9</v>
      </c>
      <c r="M42" s="132" t="s">
        <v>36</v>
      </c>
      <c r="N42" s="234">
        <f t="shared" si="6"/>
        <v>440</v>
      </c>
      <c r="O42" s="264">
        <v>10</v>
      </c>
      <c r="P42" s="250">
        <v>19</v>
      </c>
      <c r="Q42" s="190" t="s">
        <v>257</v>
      </c>
      <c r="R42" s="237">
        <f t="shared" si="5"/>
        <v>360</v>
      </c>
      <c r="S42" s="228">
        <v>20</v>
      </c>
    </row>
    <row r="43" spans="1:22" x14ac:dyDescent="0.2">
      <c r="A43" s="163"/>
      <c r="B43" s="2"/>
      <c r="C43" s="2"/>
      <c r="D43" s="111">
        <v>120</v>
      </c>
      <c r="E43" s="2">
        <v>17</v>
      </c>
      <c r="F43" s="2" t="s">
        <v>256</v>
      </c>
      <c r="G43" s="2">
        <v>20</v>
      </c>
      <c r="H43" s="2" t="s">
        <v>1</v>
      </c>
      <c r="I43" s="47">
        <f t="shared" si="4"/>
        <v>4800</v>
      </c>
      <c r="J43" s="32">
        <v>10000</v>
      </c>
      <c r="L43" s="249">
        <v>10</v>
      </c>
      <c r="M43" s="132" t="s">
        <v>264</v>
      </c>
      <c r="N43" s="234">
        <f t="shared" si="6"/>
        <v>440</v>
      </c>
      <c r="O43" s="172">
        <v>20</v>
      </c>
      <c r="P43" s="250">
        <v>20</v>
      </c>
      <c r="Q43" s="265" t="s">
        <v>338</v>
      </c>
      <c r="R43" s="266">
        <v>100</v>
      </c>
      <c r="S43" s="228">
        <v>10</v>
      </c>
    </row>
    <row r="44" spans="1:22" ht="15.75" thickBot="1" x14ac:dyDescent="0.25">
      <c r="A44" s="11"/>
      <c r="B44" s="164"/>
      <c r="C44" s="164"/>
      <c r="D44" s="111">
        <v>120</v>
      </c>
      <c r="E44" s="152">
        <v>18</v>
      </c>
      <c r="F44" s="152" t="s">
        <v>418</v>
      </c>
      <c r="G44" s="152">
        <v>20</v>
      </c>
      <c r="H44" s="152" t="s">
        <v>1</v>
      </c>
      <c r="I44" s="47">
        <f t="shared" si="4"/>
        <v>4800</v>
      </c>
      <c r="J44" s="156">
        <v>10000</v>
      </c>
      <c r="L44" s="229" t="s">
        <v>333</v>
      </c>
      <c r="M44" s="271">
        <f>N43*40</f>
        <v>17600</v>
      </c>
      <c r="N44" s="236"/>
      <c r="O44" s="236"/>
      <c r="P44" s="236"/>
      <c r="Q44" s="194" t="s">
        <v>334</v>
      </c>
      <c r="R44" s="239">
        <f>R32*40</f>
        <v>14400</v>
      </c>
      <c r="S44" s="246"/>
    </row>
    <row r="45" spans="1:22" x14ac:dyDescent="0.2">
      <c r="A45" s="74"/>
      <c r="B45" s="2"/>
      <c r="C45" s="2"/>
      <c r="D45" s="111">
        <v>120</v>
      </c>
      <c r="E45" s="152">
        <v>19</v>
      </c>
      <c r="F45" s="152" t="s">
        <v>257</v>
      </c>
      <c r="G45" s="152">
        <v>20</v>
      </c>
      <c r="H45" s="152" t="s">
        <v>1</v>
      </c>
      <c r="I45" s="47">
        <f t="shared" si="4"/>
        <v>4800</v>
      </c>
      <c r="J45" s="156">
        <v>10000</v>
      </c>
      <c r="L45" s="254" t="s">
        <v>419</v>
      </c>
      <c r="M45" s="255"/>
      <c r="N45" s="255"/>
      <c r="O45" s="256"/>
      <c r="P45" s="256"/>
      <c r="Q45" s="255"/>
      <c r="R45" s="255"/>
      <c r="S45" s="257">
        <f>N32+R32-200</f>
        <v>600</v>
      </c>
      <c r="V45" t="s">
        <v>424</v>
      </c>
    </row>
    <row r="46" spans="1:22" ht="15.75" thickBot="1" x14ac:dyDescent="0.25">
      <c r="A46" s="129"/>
      <c r="B46" s="2"/>
      <c r="C46" s="2"/>
      <c r="D46" s="177">
        <v>100</v>
      </c>
      <c r="E46" s="177">
        <v>20</v>
      </c>
      <c r="F46" s="177" t="s">
        <v>338</v>
      </c>
      <c r="G46" s="177">
        <v>20</v>
      </c>
      <c r="H46" s="177" t="s">
        <v>1</v>
      </c>
      <c r="I46" s="178">
        <f t="shared" si="4"/>
        <v>4000</v>
      </c>
      <c r="J46" s="179">
        <v>10000</v>
      </c>
      <c r="L46" s="251">
        <v>21</v>
      </c>
      <c r="M46" s="111" t="s">
        <v>284</v>
      </c>
      <c r="N46" s="258">
        <f>S45/2</f>
        <v>300</v>
      </c>
      <c r="O46" s="259"/>
      <c r="P46" s="259"/>
      <c r="Q46" s="111" t="s">
        <v>343</v>
      </c>
      <c r="R46" s="258">
        <f>N46*40</f>
        <v>12000</v>
      </c>
      <c r="S46" s="63"/>
    </row>
    <row r="47" spans="1:22" ht="15.75" thickBot="1" x14ac:dyDescent="0.25">
      <c r="A47" s="11"/>
      <c r="B47" s="2"/>
      <c r="C47" s="2"/>
      <c r="D47" s="111">
        <v>20</v>
      </c>
      <c r="E47" s="2">
        <v>21</v>
      </c>
      <c r="F47" s="2" t="s">
        <v>256</v>
      </c>
      <c r="G47" s="152">
        <v>20</v>
      </c>
      <c r="H47" s="152" t="s">
        <v>1</v>
      </c>
      <c r="I47" s="47">
        <f t="shared" si="4"/>
        <v>800</v>
      </c>
      <c r="J47" s="156">
        <v>10000</v>
      </c>
      <c r="L47" s="260">
        <v>22</v>
      </c>
      <c r="M47" s="159" t="s">
        <v>256</v>
      </c>
      <c r="N47" s="261">
        <f>S45/2</f>
        <v>300</v>
      </c>
      <c r="O47" s="262"/>
      <c r="P47" s="262"/>
      <c r="Q47" s="159" t="s">
        <v>343</v>
      </c>
      <c r="R47" s="261">
        <f>N47*40</f>
        <v>12000</v>
      </c>
      <c r="S47" s="63"/>
    </row>
    <row r="48" spans="1:22" ht="15.75" thickBot="1" x14ac:dyDescent="0.25">
      <c r="A48" s="7"/>
      <c r="B48" s="8"/>
      <c r="C48" s="8"/>
      <c r="D48" s="159">
        <v>20</v>
      </c>
      <c r="E48" s="8">
        <v>22</v>
      </c>
      <c r="F48" s="8" t="s">
        <v>277</v>
      </c>
      <c r="G48" s="153">
        <v>20</v>
      </c>
      <c r="H48" s="153" t="s">
        <v>1</v>
      </c>
      <c r="I48" s="173">
        <f t="shared" si="4"/>
        <v>800</v>
      </c>
      <c r="J48" s="157">
        <v>10001</v>
      </c>
    </row>
    <row r="49" spans="1:12" x14ac:dyDescent="0.2">
      <c r="A49" s="4">
        <v>26</v>
      </c>
      <c r="B49" s="12">
        <v>60000</v>
      </c>
      <c r="C49" s="174">
        <v>100</v>
      </c>
      <c r="D49" s="174">
        <v>100</v>
      </c>
      <c r="E49" s="174">
        <v>1</v>
      </c>
      <c r="F49" s="174" t="s">
        <v>2</v>
      </c>
      <c r="G49" s="174">
        <v>10</v>
      </c>
      <c r="H49" s="174" t="s">
        <v>1</v>
      </c>
      <c r="I49" s="175">
        <f t="shared" si="4"/>
        <v>4000</v>
      </c>
      <c r="J49" s="176">
        <v>10000</v>
      </c>
    </row>
    <row r="50" spans="1:12" x14ac:dyDescent="0.2">
      <c r="A50" s="74" t="s">
        <v>212</v>
      </c>
      <c r="B50" s="2"/>
      <c r="C50" s="132">
        <v>260</v>
      </c>
      <c r="D50" s="111">
        <v>240</v>
      </c>
      <c r="E50" s="152">
        <v>2</v>
      </c>
      <c r="F50" s="152" t="s">
        <v>4</v>
      </c>
      <c r="G50" s="152">
        <v>10</v>
      </c>
      <c r="H50" s="152" t="s">
        <v>1</v>
      </c>
      <c r="I50" s="166">
        <v>10400</v>
      </c>
      <c r="J50" s="156">
        <v>10000</v>
      </c>
    </row>
    <row r="51" spans="1:12" x14ac:dyDescent="0.2">
      <c r="A51" s="129" t="s">
        <v>267</v>
      </c>
      <c r="B51" s="2">
        <v>4800</v>
      </c>
      <c r="C51" s="132">
        <v>260</v>
      </c>
      <c r="D51" s="111">
        <v>240</v>
      </c>
      <c r="E51" s="152">
        <v>3</v>
      </c>
      <c r="F51" s="152" t="s">
        <v>5</v>
      </c>
      <c r="G51" s="152">
        <v>10</v>
      </c>
      <c r="H51" s="152" t="s">
        <v>1</v>
      </c>
      <c r="I51" s="166">
        <v>10400</v>
      </c>
      <c r="J51" s="156">
        <v>10000</v>
      </c>
    </row>
    <row r="52" spans="1:12" x14ac:dyDescent="0.2">
      <c r="A52" s="11"/>
      <c r="B52" s="2"/>
      <c r="C52" s="132">
        <v>260</v>
      </c>
      <c r="D52" s="111">
        <v>240</v>
      </c>
      <c r="E52" s="152">
        <v>4</v>
      </c>
      <c r="F52" s="152" t="s">
        <v>10</v>
      </c>
      <c r="G52" s="152">
        <v>10</v>
      </c>
      <c r="H52" s="152" t="s">
        <v>1</v>
      </c>
      <c r="I52" s="166">
        <v>10400</v>
      </c>
      <c r="J52" s="156">
        <v>10000</v>
      </c>
      <c r="L52" t="s">
        <v>422</v>
      </c>
    </row>
    <row r="53" spans="1:12" ht="27.75" x14ac:dyDescent="0.2">
      <c r="A53" s="168" t="s">
        <v>259</v>
      </c>
      <c r="B53" s="132"/>
      <c r="C53" s="132">
        <v>260</v>
      </c>
      <c r="D53" s="111">
        <v>240</v>
      </c>
      <c r="E53" s="152">
        <v>5</v>
      </c>
      <c r="F53" s="152" t="s">
        <v>15</v>
      </c>
      <c r="G53" s="152">
        <v>10</v>
      </c>
      <c r="H53" s="152" t="s">
        <v>1</v>
      </c>
      <c r="I53" s="166">
        <v>10400</v>
      </c>
      <c r="J53" s="156">
        <v>10000</v>
      </c>
      <c r="L53" s="274" t="s">
        <v>423</v>
      </c>
    </row>
    <row r="54" spans="1:12" x14ac:dyDescent="0.2">
      <c r="A54" s="168" t="s">
        <v>260</v>
      </c>
      <c r="B54" s="132"/>
      <c r="C54" s="190">
        <v>220</v>
      </c>
      <c r="D54" s="111">
        <v>240</v>
      </c>
      <c r="E54" s="152">
        <v>6</v>
      </c>
      <c r="F54" s="152" t="s">
        <v>18</v>
      </c>
      <c r="G54" s="152">
        <v>10</v>
      </c>
      <c r="H54" s="152" t="s">
        <v>1</v>
      </c>
      <c r="I54" s="191">
        <v>8800</v>
      </c>
      <c r="J54" s="156">
        <v>10000</v>
      </c>
    </row>
    <row r="55" spans="1:12" x14ac:dyDescent="0.2">
      <c r="A55" s="168" t="s">
        <v>417</v>
      </c>
      <c r="B55" s="132"/>
      <c r="C55" s="190">
        <v>220</v>
      </c>
      <c r="D55" s="111">
        <v>240</v>
      </c>
      <c r="E55" s="2">
        <v>7</v>
      </c>
      <c r="F55" s="2" t="s">
        <v>19</v>
      </c>
      <c r="G55" s="152">
        <v>10</v>
      </c>
      <c r="H55" s="2" t="s">
        <v>1</v>
      </c>
      <c r="I55" s="191">
        <v>8800</v>
      </c>
      <c r="J55" s="156">
        <v>10000</v>
      </c>
    </row>
    <row r="56" spans="1:12" x14ac:dyDescent="0.2">
      <c r="A56" s="11"/>
      <c r="B56" s="2"/>
      <c r="C56" s="190">
        <v>220</v>
      </c>
      <c r="D56" s="111">
        <v>240</v>
      </c>
      <c r="E56" s="2">
        <v>8</v>
      </c>
      <c r="F56" s="2" t="s">
        <v>20</v>
      </c>
      <c r="G56" s="152">
        <v>10</v>
      </c>
      <c r="H56" s="2" t="s">
        <v>1</v>
      </c>
      <c r="I56" s="191">
        <v>8800</v>
      </c>
      <c r="J56" s="32">
        <v>10000</v>
      </c>
    </row>
    <row r="57" spans="1:12" x14ac:dyDescent="0.2">
      <c r="A57" s="11"/>
      <c r="B57" s="2"/>
      <c r="C57" s="190">
        <v>220</v>
      </c>
      <c r="D57" s="111">
        <v>240</v>
      </c>
      <c r="E57" s="2">
        <v>9</v>
      </c>
      <c r="F57" s="2" t="s">
        <v>21</v>
      </c>
      <c r="G57" s="152">
        <v>10</v>
      </c>
      <c r="H57" s="2" t="s">
        <v>1</v>
      </c>
      <c r="I57" s="191">
        <v>8800</v>
      </c>
      <c r="J57" s="32">
        <v>10000</v>
      </c>
    </row>
    <row r="58" spans="1:12" x14ac:dyDescent="0.2">
      <c r="A58" s="163" t="s">
        <v>261</v>
      </c>
      <c r="B58" s="2"/>
      <c r="C58" s="132">
        <v>260</v>
      </c>
      <c r="D58" s="111">
        <v>240</v>
      </c>
      <c r="E58" s="2">
        <v>10</v>
      </c>
      <c r="F58" s="2" t="s">
        <v>249</v>
      </c>
      <c r="G58" s="152">
        <v>10</v>
      </c>
      <c r="H58" s="2" t="s">
        <v>1</v>
      </c>
      <c r="I58" s="166">
        <v>10400</v>
      </c>
      <c r="J58" s="32">
        <v>10000</v>
      </c>
    </row>
    <row r="59" spans="1:12" x14ac:dyDescent="0.2">
      <c r="A59" s="11"/>
      <c r="B59" s="164"/>
      <c r="C59" s="132">
        <v>260</v>
      </c>
      <c r="D59" s="111">
        <v>240</v>
      </c>
      <c r="E59" s="152">
        <v>11</v>
      </c>
      <c r="F59" s="152" t="s">
        <v>251</v>
      </c>
      <c r="G59" s="152">
        <v>10</v>
      </c>
      <c r="H59" s="152" t="s">
        <v>1</v>
      </c>
      <c r="I59" s="166">
        <v>10400</v>
      </c>
      <c r="J59" s="156">
        <v>10000</v>
      </c>
    </row>
    <row r="60" spans="1:12" x14ac:dyDescent="0.2">
      <c r="A60" s="74"/>
      <c r="B60" s="2"/>
      <c r="C60" s="132">
        <v>260</v>
      </c>
      <c r="D60" s="111">
        <v>240</v>
      </c>
      <c r="E60" s="152">
        <v>12</v>
      </c>
      <c r="F60" s="152" t="s">
        <v>252</v>
      </c>
      <c r="G60" s="152">
        <v>10</v>
      </c>
      <c r="H60" s="152" t="s">
        <v>1</v>
      </c>
      <c r="I60" s="166">
        <v>10400</v>
      </c>
      <c r="J60" s="156">
        <v>10000</v>
      </c>
    </row>
    <row r="61" spans="1:12" x14ac:dyDescent="0.2">
      <c r="A61" s="182" t="s">
        <v>265</v>
      </c>
      <c r="B61" s="177"/>
      <c r="C61" s="190">
        <v>220</v>
      </c>
      <c r="D61" s="111">
        <v>240</v>
      </c>
      <c r="E61" s="152">
        <v>13</v>
      </c>
      <c r="F61" s="152" t="s">
        <v>253</v>
      </c>
      <c r="G61" s="152">
        <v>10</v>
      </c>
      <c r="H61" s="152" t="s">
        <v>1</v>
      </c>
      <c r="I61" s="191">
        <v>8800</v>
      </c>
      <c r="J61" s="156">
        <v>10000</v>
      </c>
    </row>
    <row r="62" spans="1:12" x14ac:dyDescent="0.2">
      <c r="A62" s="182" t="s">
        <v>351</v>
      </c>
      <c r="B62" s="177"/>
      <c r="C62" s="132">
        <v>260</v>
      </c>
      <c r="D62" s="111">
        <v>240</v>
      </c>
      <c r="E62" s="132">
        <v>14</v>
      </c>
      <c r="F62" s="132" t="s">
        <v>36</v>
      </c>
      <c r="G62" s="152">
        <v>10</v>
      </c>
      <c r="H62" s="132" t="s">
        <v>1</v>
      </c>
      <c r="I62" s="166">
        <v>10400</v>
      </c>
      <c r="J62" s="156">
        <v>10000</v>
      </c>
    </row>
    <row r="63" spans="1:12" x14ac:dyDescent="0.2">
      <c r="A63" s="180" t="s">
        <v>266</v>
      </c>
      <c r="B63" s="177"/>
      <c r="C63" s="132">
        <v>260</v>
      </c>
      <c r="D63" s="111">
        <v>240</v>
      </c>
      <c r="E63" s="2">
        <v>15</v>
      </c>
      <c r="F63" s="2" t="s">
        <v>264</v>
      </c>
      <c r="G63" s="152">
        <v>10</v>
      </c>
      <c r="H63" s="2" t="s">
        <v>1</v>
      </c>
      <c r="I63" s="166">
        <v>10400</v>
      </c>
      <c r="J63" s="32">
        <v>10000</v>
      </c>
    </row>
    <row r="64" spans="1:12" x14ac:dyDescent="0.2">
      <c r="A64" s="181" t="s">
        <v>352</v>
      </c>
      <c r="B64" s="177"/>
      <c r="C64" s="190">
        <v>220</v>
      </c>
      <c r="D64" s="111">
        <v>240</v>
      </c>
      <c r="E64" s="2">
        <v>16</v>
      </c>
      <c r="F64" s="2" t="s">
        <v>284</v>
      </c>
      <c r="G64" s="152">
        <v>10</v>
      </c>
      <c r="H64" s="2" t="s">
        <v>1</v>
      </c>
      <c r="I64" s="191">
        <v>8800</v>
      </c>
      <c r="J64" s="32">
        <v>10000</v>
      </c>
    </row>
    <row r="65" spans="1:10" x14ac:dyDescent="0.2">
      <c r="A65" s="163"/>
      <c r="B65" s="2"/>
      <c r="C65" s="190">
        <v>220</v>
      </c>
      <c r="D65" s="111">
        <v>240</v>
      </c>
      <c r="E65" s="2">
        <v>17</v>
      </c>
      <c r="F65" s="2" t="s">
        <v>256</v>
      </c>
      <c r="G65" s="152">
        <v>10</v>
      </c>
      <c r="H65" s="2" t="s">
        <v>1</v>
      </c>
      <c r="I65" s="191">
        <v>8800</v>
      </c>
      <c r="J65" s="32">
        <v>10000</v>
      </c>
    </row>
    <row r="66" spans="1:10" x14ac:dyDescent="0.2">
      <c r="A66" s="11"/>
      <c r="B66" s="164"/>
      <c r="C66" s="190">
        <v>220</v>
      </c>
      <c r="D66" s="111">
        <v>240</v>
      </c>
      <c r="E66" s="152">
        <v>18</v>
      </c>
      <c r="F66" s="152" t="s">
        <v>418</v>
      </c>
      <c r="G66" s="152">
        <v>10</v>
      </c>
      <c r="H66" s="152" t="s">
        <v>1</v>
      </c>
      <c r="I66" s="191">
        <v>8800</v>
      </c>
      <c r="J66" s="156">
        <v>10000</v>
      </c>
    </row>
    <row r="67" spans="1:10" x14ac:dyDescent="0.2">
      <c r="A67" s="74"/>
      <c r="B67" s="2"/>
      <c r="C67" s="190">
        <v>220</v>
      </c>
      <c r="D67" s="111">
        <v>240</v>
      </c>
      <c r="E67" s="152">
        <v>19</v>
      </c>
      <c r="F67" s="152" t="s">
        <v>257</v>
      </c>
      <c r="G67" s="152">
        <v>10</v>
      </c>
      <c r="H67" s="152" t="s">
        <v>1</v>
      </c>
      <c r="I67" s="191">
        <v>8800</v>
      </c>
      <c r="J67" s="156">
        <v>10000</v>
      </c>
    </row>
    <row r="68" spans="1:10" x14ac:dyDescent="0.2">
      <c r="A68" s="129"/>
      <c r="B68" s="2"/>
      <c r="C68" s="177">
        <v>100</v>
      </c>
      <c r="D68" s="177">
        <v>100</v>
      </c>
      <c r="E68" s="177">
        <v>20</v>
      </c>
      <c r="F68" s="177" t="s">
        <v>338</v>
      </c>
      <c r="G68" s="152">
        <v>10</v>
      </c>
      <c r="H68" s="177" t="s">
        <v>1</v>
      </c>
      <c r="I68" s="178">
        <f t="shared" si="4"/>
        <v>4000</v>
      </c>
      <c r="J68" s="179">
        <v>10000</v>
      </c>
    </row>
    <row r="69" spans="1:10" x14ac:dyDescent="0.2">
      <c r="A69" s="11"/>
      <c r="B69" s="2"/>
      <c r="C69" s="190">
        <v>120</v>
      </c>
      <c r="D69" s="111">
        <v>140</v>
      </c>
      <c r="E69" s="2">
        <v>21</v>
      </c>
      <c r="F69" s="2" t="s">
        <v>256</v>
      </c>
      <c r="G69" s="152">
        <v>10</v>
      </c>
      <c r="H69" s="152" t="s">
        <v>1</v>
      </c>
      <c r="I69" s="47">
        <v>4800</v>
      </c>
      <c r="J69" s="156">
        <v>10000</v>
      </c>
    </row>
    <row r="70" spans="1:10" ht="15.75" thickBot="1" x14ac:dyDescent="0.25">
      <c r="A70" s="7"/>
      <c r="B70" s="8"/>
      <c r="C70" s="159">
        <v>140</v>
      </c>
      <c r="D70" s="159">
        <v>140</v>
      </c>
      <c r="E70" s="8">
        <v>14</v>
      </c>
      <c r="F70" s="8" t="s">
        <v>255</v>
      </c>
      <c r="G70" s="152">
        <v>10</v>
      </c>
      <c r="H70" s="153" t="s">
        <v>1</v>
      </c>
      <c r="I70" s="173">
        <f t="shared" si="4"/>
        <v>5600</v>
      </c>
      <c r="J70" s="157">
        <v>10001</v>
      </c>
    </row>
    <row r="71" spans="1:10" ht="15.75" thickBot="1" x14ac:dyDescent="0.25">
      <c r="A71" s="4">
        <v>26</v>
      </c>
      <c r="B71" s="12">
        <v>150000</v>
      </c>
      <c r="C71" s="201" t="s">
        <v>282</v>
      </c>
      <c r="D71" s="201"/>
      <c r="E71" s="201"/>
      <c r="F71" s="201"/>
      <c r="G71" s="36"/>
      <c r="H71" s="277" t="s">
        <v>279</v>
      </c>
      <c r="I71" s="277"/>
      <c r="J71" s="278"/>
    </row>
    <row r="72" spans="1:10" x14ac:dyDescent="0.2">
      <c r="A72" s="11"/>
      <c r="B72" s="164"/>
      <c r="C72" s="174">
        <v>100</v>
      </c>
      <c r="D72" s="174">
        <v>100</v>
      </c>
      <c r="E72" s="174">
        <v>1</v>
      </c>
      <c r="F72" s="174" t="s">
        <v>2</v>
      </c>
      <c r="G72" s="174">
        <v>10</v>
      </c>
      <c r="H72" s="174" t="s">
        <v>1</v>
      </c>
      <c r="I72" s="175">
        <f t="shared" ref="I72" si="7">D72*40</f>
        <v>4000</v>
      </c>
      <c r="J72" s="176">
        <v>10001</v>
      </c>
    </row>
    <row r="73" spans="1:10" x14ac:dyDescent="0.2">
      <c r="A73" s="74" t="s">
        <v>212</v>
      </c>
      <c r="B73" s="2"/>
      <c r="C73" s="132">
        <v>660</v>
      </c>
      <c r="D73" s="111">
        <v>600</v>
      </c>
      <c r="E73" s="152">
        <v>2</v>
      </c>
      <c r="F73" s="152" t="s">
        <v>4</v>
      </c>
      <c r="G73" s="152">
        <v>10</v>
      </c>
      <c r="H73" s="152" t="s">
        <v>1</v>
      </c>
      <c r="I73" s="166">
        <v>35200</v>
      </c>
      <c r="J73" s="156">
        <v>10000</v>
      </c>
    </row>
    <row r="74" spans="1:10" x14ac:dyDescent="0.2">
      <c r="A74" s="129" t="s">
        <v>267</v>
      </c>
      <c r="B74" s="2">
        <v>12000</v>
      </c>
      <c r="C74" s="132">
        <v>660</v>
      </c>
      <c r="D74" s="111">
        <v>600</v>
      </c>
      <c r="E74" s="152">
        <v>3</v>
      </c>
      <c r="F74" s="152" t="s">
        <v>5</v>
      </c>
      <c r="G74" s="152">
        <v>10</v>
      </c>
      <c r="H74" s="152" t="s">
        <v>1</v>
      </c>
      <c r="I74" s="166">
        <v>35200</v>
      </c>
      <c r="J74" s="156">
        <v>10000</v>
      </c>
    </row>
    <row r="75" spans="1:10" x14ac:dyDescent="0.2">
      <c r="A75" s="11"/>
      <c r="B75" s="2"/>
      <c r="C75" s="132">
        <v>660</v>
      </c>
      <c r="D75" s="111">
        <v>600</v>
      </c>
      <c r="E75" s="152">
        <v>4</v>
      </c>
      <c r="F75" s="152" t="s">
        <v>10</v>
      </c>
      <c r="G75" s="152">
        <v>10</v>
      </c>
      <c r="H75" s="152" t="s">
        <v>1</v>
      </c>
      <c r="I75" s="166">
        <v>35200</v>
      </c>
      <c r="J75" s="156">
        <v>10000</v>
      </c>
    </row>
    <row r="76" spans="1:10" x14ac:dyDescent="0.2">
      <c r="A76" s="168" t="s">
        <v>259</v>
      </c>
      <c r="B76" s="132"/>
      <c r="C76" s="132">
        <v>660</v>
      </c>
      <c r="D76" s="111">
        <v>600</v>
      </c>
      <c r="E76" s="152">
        <v>5</v>
      </c>
      <c r="F76" s="152" t="s">
        <v>15</v>
      </c>
      <c r="G76" s="152">
        <v>10</v>
      </c>
      <c r="H76" s="152" t="s">
        <v>1</v>
      </c>
      <c r="I76" s="166">
        <v>35200</v>
      </c>
      <c r="J76" s="156">
        <v>10000</v>
      </c>
    </row>
    <row r="77" spans="1:10" x14ac:dyDescent="0.2">
      <c r="A77" s="168" t="s">
        <v>260</v>
      </c>
      <c r="B77" s="132"/>
      <c r="C77" s="190">
        <v>540</v>
      </c>
      <c r="D77" s="111">
        <v>600</v>
      </c>
      <c r="E77" s="152">
        <v>6</v>
      </c>
      <c r="F77" s="152" t="s">
        <v>18</v>
      </c>
      <c r="G77" s="152">
        <v>10</v>
      </c>
      <c r="H77" s="152" t="s">
        <v>1</v>
      </c>
      <c r="I77" s="191">
        <v>22800</v>
      </c>
      <c r="J77" s="156">
        <v>10000</v>
      </c>
    </row>
    <row r="78" spans="1:10" x14ac:dyDescent="0.2">
      <c r="A78" s="168" t="s">
        <v>417</v>
      </c>
      <c r="B78" s="132"/>
      <c r="C78" s="132">
        <v>660</v>
      </c>
      <c r="D78" s="111">
        <v>600</v>
      </c>
      <c r="E78" s="2">
        <v>7</v>
      </c>
      <c r="F78" s="2" t="s">
        <v>19</v>
      </c>
      <c r="G78" s="152">
        <v>10</v>
      </c>
      <c r="H78" s="2" t="s">
        <v>1</v>
      </c>
      <c r="I78" s="166">
        <v>22800</v>
      </c>
      <c r="J78" s="156">
        <v>10000</v>
      </c>
    </row>
    <row r="79" spans="1:10" x14ac:dyDescent="0.2">
      <c r="A79" s="11"/>
      <c r="B79" s="2"/>
      <c r="C79" s="190">
        <v>540</v>
      </c>
      <c r="D79" s="111">
        <v>600</v>
      </c>
      <c r="E79" s="2">
        <v>8</v>
      </c>
      <c r="F79" s="2" t="s">
        <v>20</v>
      </c>
      <c r="G79" s="152">
        <v>10</v>
      </c>
      <c r="H79" s="2" t="s">
        <v>1</v>
      </c>
      <c r="I79" s="191">
        <v>22800</v>
      </c>
      <c r="J79" s="32">
        <v>10000</v>
      </c>
    </row>
    <row r="80" spans="1:10" x14ac:dyDescent="0.2">
      <c r="A80" s="11"/>
      <c r="B80" s="2"/>
      <c r="C80" s="190">
        <v>540</v>
      </c>
      <c r="D80" s="111">
        <v>600</v>
      </c>
      <c r="E80" s="2">
        <v>9</v>
      </c>
      <c r="F80" s="2" t="s">
        <v>21</v>
      </c>
      <c r="G80" s="152">
        <v>10</v>
      </c>
      <c r="H80" s="2" t="s">
        <v>1</v>
      </c>
      <c r="I80" s="191">
        <v>22800</v>
      </c>
      <c r="J80" s="32">
        <v>10000</v>
      </c>
    </row>
    <row r="81" spans="1:10" x14ac:dyDescent="0.2">
      <c r="A81" s="163" t="s">
        <v>261</v>
      </c>
      <c r="B81" s="2"/>
      <c r="C81" s="132">
        <v>660</v>
      </c>
      <c r="D81" s="111">
        <v>600</v>
      </c>
      <c r="E81" s="2">
        <v>10</v>
      </c>
      <c r="F81" s="2" t="s">
        <v>249</v>
      </c>
      <c r="G81" s="152">
        <v>10</v>
      </c>
      <c r="H81" s="2" t="s">
        <v>1</v>
      </c>
      <c r="I81" s="166">
        <v>35200</v>
      </c>
      <c r="J81" s="32">
        <v>10000</v>
      </c>
    </row>
    <row r="82" spans="1:10" x14ac:dyDescent="0.2">
      <c r="A82" s="11"/>
      <c r="B82" s="164"/>
      <c r="C82" s="132">
        <v>660</v>
      </c>
      <c r="D82" s="111">
        <v>600</v>
      </c>
      <c r="E82" s="152">
        <v>11</v>
      </c>
      <c r="F82" s="152" t="s">
        <v>251</v>
      </c>
      <c r="G82" s="152">
        <v>10</v>
      </c>
      <c r="H82" s="152" t="s">
        <v>1</v>
      </c>
      <c r="I82" s="166">
        <v>35200</v>
      </c>
      <c r="J82" s="156">
        <v>10000</v>
      </c>
    </row>
    <row r="83" spans="1:10" x14ac:dyDescent="0.2">
      <c r="A83" s="74"/>
      <c r="B83" s="2"/>
      <c r="C83" s="132">
        <v>660</v>
      </c>
      <c r="D83" s="111">
        <v>600</v>
      </c>
      <c r="E83" s="152">
        <v>12</v>
      </c>
      <c r="F83" s="152" t="s">
        <v>252</v>
      </c>
      <c r="G83" s="152">
        <v>10</v>
      </c>
      <c r="H83" s="152" t="s">
        <v>1</v>
      </c>
      <c r="I83" s="166">
        <v>35200</v>
      </c>
      <c r="J83" s="156">
        <v>10000</v>
      </c>
    </row>
    <row r="84" spans="1:10" x14ac:dyDescent="0.2">
      <c r="A84" s="182" t="s">
        <v>265</v>
      </c>
      <c r="B84" s="177"/>
      <c r="C84" s="190">
        <v>540</v>
      </c>
      <c r="D84" s="111">
        <v>600</v>
      </c>
      <c r="E84" s="152">
        <v>13</v>
      </c>
      <c r="F84" s="152" t="s">
        <v>253</v>
      </c>
      <c r="G84" s="152">
        <v>10</v>
      </c>
      <c r="H84" s="152" t="s">
        <v>1</v>
      </c>
      <c r="I84" s="191">
        <v>22800</v>
      </c>
      <c r="J84" s="156">
        <v>10000</v>
      </c>
    </row>
    <row r="85" spans="1:10" x14ac:dyDescent="0.2">
      <c r="A85" s="182" t="s">
        <v>351</v>
      </c>
      <c r="B85" s="177"/>
      <c r="C85" s="132">
        <v>660</v>
      </c>
      <c r="D85" s="111">
        <v>600</v>
      </c>
      <c r="E85" s="132">
        <v>14</v>
      </c>
      <c r="F85" s="132" t="s">
        <v>36</v>
      </c>
      <c r="G85" s="152">
        <v>10</v>
      </c>
      <c r="H85" s="132" t="s">
        <v>1</v>
      </c>
      <c r="I85" s="166">
        <v>35200</v>
      </c>
      <c r="J85" s="156">
        <v>10000</v>
      </c>
    </row>
    <row r="86" spans="1:10" x14ac:dyDescent="0.2">
      <c r="A86" s="180" t="s">
        <v>266</v>
      </c>
      <c r="B86" s="177"/>
      <c r="C86" s="132">
        <v>660</v>
      </c>
      <c r="D86" s="111">
        <v>600</v>
      </c>
      <c r="E86" s="2">
        <v>15</v>
      </c>
      <c r="F86" s="2" t="s">
        <v>264</v>
      </c>
      <c r="G86" s="152">
        <v>10</v>
      </c>
      <c r="H86" s="2" t="s">
        <v>1</v>
      </c>
      <c r="I86" s="166">
        <v>35200</v>
      </c>
      <c r="J86" s="32">
        <v>10000</v>
      </c>
    </row>
    <row r="87" spans="1:10" x14ac:dyDescent="0.2">
      <c r="A87" s="181" t="s">
        <v>352</v>
      </c>
      <c r="B87" s="177"/>
      <c r="C87" s="190">
        <v>540</v>
      </c>
      <c r="D87" s="111">
        <v>600</v>
      </c>
      <c r="E87" s="2">
        <v>16</v>
      </c>
      <c r="F87" s="2" t="s">
        <v>255</v>
      </c>
      <c r="G87" s="152">
        <v>10</v>
      </c>
      <c r="H87" s="2" t="s">
        <v>1</v>
      </c>
      <c r="I87" s="191">
        <v>22800</v>
      </c>
      <c r="J87" s="32">
        <v>10000</v>
      </c>
    </row>
    <row r="88" spans="1:10" x14ac:dyDescent="0.2">
      <c r="A88" s="163"/>
      <c r="B88" s="2"/>
      <c r="C88" s="190">
        <v>540</v>
      </c>
      <c r="D88" s="111">
        <v>600</v>
      </c>
      <c r="E88" s="2">
        <v>17</v>
      </c>
      <c r="F88" s="2" t="s">
        <v>256</v>
      </c>
      <c r="G88" s="152">
        <v>10</v>
      </c>
      <c r="H88" s="2" t="s">
        <v>1</v>
      </c>
      <c r="I88" s="191">
        <v>22800</v>
      </c>
      <c r="J88" s="32">
        <v>10000</v>
      </c>
    </row>
    <row r="89" spans="1:10" x14ac:dyDescent="0.2">
      <c r="A89" s="11"/>
      <c r="B89" s="164"/>
      <c r="C89" s="190">
        <v>540</v>
      </c>
      <c r="D89" s="111">
        <v>600</v>
      </c>
      <c r="E89" s="152">
        <v>18</v>
      </c>
      <c r="F89" s="152" t="s">
        <v>418</v>
      </c>
      <c r="G89" s="152">
        <v>10</v>
      </c>
      <c r="H89" s="152" t="s">
        <v>1</v>
      </c>
      <c r="I89" s="191">
        <v>22800</v>
      </c>
      <c r="J89" s="156">
        <v>10000</v>
      </c>
    </row>
    <row r="90" spans="1:10" x14ac:dyDescent="0.2">
      <c r="A90" s="74"/>
      <c r="B90" s="2"/>
      <c r="C90" s="190">
        <v>540</v>
      </c>
      <c r="D90" s="111">
        <v>600</v>
      </c>
      <c r="E90" s="152">
        <v>19</v>
      </c>
      <c r="F90" s="152" t="s">
        <v>257</v>
      </c>
      <c r="G90" s="152">
        <v>10</v>
      </c>
      <c r="H90" s="152" t="s">
        <v>1</v>
      </c>
      <c r="I90" s="191">
        <v>22800</v>
      </c>
      <c r="J90" s="156">
        <v>10000</v>
      </c>
    </row>
    <row r="91" spans="1:10" x14ac:dyDescent="0.2">
      <c r="A91" s="129"/>
      <c r="B91" s="2"/>
      <c r="C91" s="177">
        <v>100</v>
      </c>
      <c r="D91" s="177">
        <v>100</v>
      </c>
      <c r="E91" s="177">
        <v>20</v>
      </c>
      <c r="F91" s="177" t="s">
        <v>338</v>
      </c>
      <c r="G91" s="152">
        <v>10</v>
      </c>
      <c r="H91" s="177" t="s">
        <v>1</v>
      </c>
      <c r="I91" s="178">
        <f t="shared" ref="I91" si="8">D91*40</f>
        <v>4000</v>
      </c>
      <c r="J91" s="179">
        <v>10000</v>
      </c>
    </row>
    <row r="92" spans="1:10" x14ac:dyDescent="0.2">
      <c r="A92" s="11"/>
      <c r="B92" s="2"/>
      <c r="C92" s="190">
        <v>440</v>
      </c>
      <c r="D92" s="111">
        <v>500</v>
      </c>
      <c r="E92" s="2">
        <v>21</v>
      </c>
      <c r="F92" s="2" t="s">
        <v>283</v>
      </c>
      <c r="G92" s="152">
        <v>10</v>
      </c>
      <c r="H92" s="152" t="s">
        <v>1</v>
      </c>
      <c r="I92" s="191">
        <v>24800</v>
      </c>
      <c r="J92" s="156">
        <v>10000</v>
      </c>
    </row>
    <row r="93" spans="1:10" ht="15.75" thickBot="1" x14ac:dyDescent="0.25">
      <c r="A93" s="7"/>
      <c r="B93" s="8"/>
      <c r="C93" s="159">
        <v>440</v>
      </c>
      <c r="D93" s="159">
        <v>500</v>
      </c>
      <c r="E93" s="8">
        <v>22</v>
      </c>
      <c r="F93" s="8" t="s">
        <v>284</v>
      </c>
      <c r="G93" s="152">
        <v>10</v>
      </c>
      <c r="H93" s="153" t="s">
        <v>1</v>
      </c>
      <c r="I93" s="191">
        <v>24800</v>
      </c>
      <c r="J93" s="157">
        <v>10000</v>
      </c>
    </row>
    <row r="94" spans="1:10" ht="15.75" thickBot="1" x14ac:dyDescent="0.25">
      <c r="A94" s="4">
        <v>27</v>
      </c>
      <c r="B94" s="12">
        <v>200000</v>
      </c>
      <c r="C94" s="201" t="s">
        <v>280</v>
      </c>
      <c r="D94" s="201"/>
      <c r="E94" s="201"/>
      <c r="F94" s="201"/>
      <c r="G94" s="36"/>
      <c r="H94" s="277" t="s">
        <v>281</v>
      </c>
      <c r="I94" s="277"/>
      <c r="J94" s="278"/>
    </row>
    <row r="95" spans="1:10" x14ac:dyDescent="0.2">
      <c r="A95" s="11"/>
      <c r="B95" s="164"/>
      <c r="C95" s="174">
        <v>100</v>
      </c>
      <c r="D95" s="174">
        <v>100</v>
      </c>
      <c r="E95" s="174">
        <v>1</v>
      </c>
      <c r="F95" s="174" t="s">
        <v>2</v>
      </c>
      <c r="G95" s="174">
        <v>10</v>
      </c>
      <c r="H95" s="174" t="s">
        <v>1</v>
      </c>
      <c r="I95" s="175">
        <f t="shared" ref="I95" si="9">D95*40</f>
        <v>4000</v>
      </c>
      <c r="J95" s="176">
        <v>10000</v>
      </c>
    </row>
    <row r="96" spans="1:10" x14ac:dyDescent="0.2">
      <c r="A96" s="74" t="s">
        <v>212</v>
      </c>
      <c r="B96" s="2"/>
      <c r="C96" s="132">
        <v>880</v>
      </c>
      <c r="D96" s="111">
        <v>800</v>
      </c>
      <c r="E96" s="152">
        <v>2</v>
      </c>
      <c r="F96" s="152" t="s">
        <v>4</v>
      </c>
      <c r="G96" s="152">
        <v>10</v>
      </c>
      <c r="H96" s="152" t="s">
        <v>1</v>
      </c>
      <c r="I96" s="166">
        <v>35200</v>
      </c>
      <c r="J96" s="156">
        <v>10000</v>
      </c>
    </row>
    <row r="97" spans="1:10" x14ac:dyDescent="0.2">
      <c r="A97" s="129" t="s">
        <v>267</v>
      </c>
      <c r="B97" s="2">
        <v>16000</v>
      </c>
      <c r="C97" s="132">
        <v>880</v>
      </c>
      <c r="D97" s="111">
        <v>800</v>
      </c>
      <c r="E97" s="152">
        <v>3</v>
      </c>
      <c r="F97" s="152" t="s">
        <v>5</v>
      </c>
      <c r="G97" s="152">
        <v>10</v>
      </c>
      <c r="H97" s="152" t="s">
        <v>1</v>
      </c>
      <c r="I97" s="166">
        <v>35200</v>
      </c>
      <c r="J97" s="156">
        <v>10000</v>
      </c>
    </row>
    <row r="98" spans="1:10" x14ac:dyDescent="0.2">
      <c r="A98" s="11"/>
      <c r="B98" s="2"/>
      <c r="C98" s="132">
        <v>880</v>
      </c>
      <c r="D98" s="111">
        <v>800</v>
      </c>
      <c r="E98" s="152">
        <v>4</v>
      </c>
      <c r="F98" s="152" t="s">
        <v>10</v>
      </c>
      <c r="G98" s="152">
        <v>10</v>
      </c>
      <c r="H98" s="152" t="s">
        <v>1</v>
      </c>
      <c r="I98" s="166">
        <v>35200</v>
      </c>
      <c r="J98" s="156">
        <v>10000</v>
      </c>
    </row>
    <row r="99" spans="1:10" x14ac:dyDescent="0.2">
      <c r="A99" s="168" t="s">
        <v>259</v>
      </c>
      <c r="B99" s="132"/>
      <c r="C99" s="132">
        <v>880</v>
      </c>
      <c r="D99" s="111">
        <v>800</v>
      </c>
      <c r="E99" s="152">
        <v>5</v>
      </c>
      <c r="F99" s="152" t="s">
        <v>15</v>
      </c>
      <c r="G99" s="152">
        <v>10</v>
      </c>
      <c r="H99" s="152" t="s">
        <v>1</v>
      </c>
      <c r="I99" s="166">
        <v>35200</v>
      </c>
      <c r="J99" s="156">
        <v>10000</v>
      </c>
    </row>
    <row r="100" spans="1:10" x14ac:dyDescent="0.2">
      <c r="A100" s="168" t="s">
        <v>260</v>
      </c>
      <c r="B100" s="132"/>
      <c r="C100" s="190">
        <v>720</v>
      </c>
      <c r="D100" s="111">
        <v>800</v>
      </c>
      <c r="E100" s="152">
        <v>6</v>
      </c>
      <c r="F100" s="152" t="s">
        <v>18</v>
      </c>
      <c r="G100" s="152">
        <v>10</v>
      </c>
      <c r="H100" s="152" t="s">
        <v>1</v>
      </c>
      <c r="I100" s="191">
        <v>22800</v>
      </c>
      <c r="J100" s="156">
        <v>10000</v>
      </c>
    </row>
    <row r="101" spans="1:10" x14ac:dyDescent="0.2">
      <c r="A101" s="168" t="s">
        <v>417</v>
      </c>
      <c r="B101" s="132"/>
      <c r="C101" s="190">
        <v>720</v>
      </c>
      <c r="D101" s="111">
        <v>800</v>
      </c>
      <c r="E101" s="2">
        <v>7</v>
      </c>
      <c r="F101" s="2" t="s">
        <v>19</v>
      </c>
      <c r="G101" s="152">
        <v>10</v>
      </c>
      <c r="H101" s="2" t="s">
        <v>1</v>
      </c>
      <c r="I101" s="191">
        <v>22800</v>
      </c>
      <c r="J101" s="156">
        <v>10000</v>
      </c>
    </row>
    <row r="102" spans="1:10" x14ac:dyDescent="0.2">
      <c r="A102" s="11"/>
      <c r="B102" s="2"/>
      <c r="C102" s="190">
        <v>720</v>
      </c>
      <c r="D102" s="111">
        <v>800</v>
      </c>
      <c r="E102" s="2">
        <v>8</v>
      </c>
      <c r="F102" s="2" t="s">
        <v>20</v>
      </c>
      <c r="G102" s="152">
        <v>10</v>
      </c>
      <c r="H102" s="2" t="s">
        <v>1</v>
      </c>
      <c r="I102" s="191">
        <v>22800</v>
      </c>
      <c r="J102" s="32">
        <v>10000</v>
      </c>
    </row>
    <row r="103" spans="1:10" x14ac:dyDescent="0.2">
      <c r="A103" s="11"/>
      <c r="B103" s="2"/>
      <c r="C103" s="190">
        <v>720</v>
      </c>
      <c r="D103" s="111">
        <v>800</v>
      </c>
      <c r="E103" s="2">
        <v>9</v>
      </c>
      <c r="F103" s="2" t="s">
        <v>21</v>
      </c>
      <c r="G103" s="152">
        <v>10</v>
      </c>
      <c r="H103" s="2" t="s">
        <v>1</v>
      </c>
      <c r="I103" s="191">
        <v>22800</v>
      </c>
      <c r="J103" s="32">
        <v>10000</v>
      </c>
    </row>
    <row r="104" spans="1:10" x14ac:dyDescent="0.2">
      <c r="A104" s="163" t="s">
        <v>261</v>
      </c>
      <c r="B104" s="2"/>
      <c r="C104" s="132">
        <v>880</v>
      </c>
      <c r="D104" s="111">
        <v>800</v>
      </c>
      <c r="E104" s="2">
        <v>10</v>
      </c>
      <c r="F104" s="2" t="s">
        <v>249</v>
      </c>
      <c r="G104" s="152">
        <v>10</v>
      </c>
      <c r="H104" s="2" t="s">
        <v>1</v>
      </c>
      <c r="I104" s="166">
        <v>35200</v>
      </c>
      <c r="J104" s="32">
        <v>10000</v>
      </c>
    </row>
    <row r="105" spans="1:10" x14ac:dyDescent="0.2">
      <c r="A105" s="11"/>
      <c r="B105" s="164"/>
      <c r="C105" s="132">
        <v>880</v>
      </c>
      <c r="D105" s="111">
        <v>800</v>
      </c>
      <c r="E105" s="152">
        <v>11</v>
      </c>
      <c r="F105" s="152" t="s">
        <v>251</v>
      </c>
      <c r="G105" s="152">
        <v>10</v>
      </c>
      <c r="H105" s="152" t="s">
        <v>1</v>
      </c>
      <c r="I105" s="166">
        <v>35200</v>
      </c>
      <c r="J105" s="156">
        <v>10000</v>
      </c>
    </row>
    <row r="106" spans="1:10" x14ac:dyDescent="0.2">
      <c r="A106" s="74"/>
      <c r="B106" s="2"/>
      <c r="C106" s="132">
        <v>880</v>
      </c>
      <c r="D106" s="111">
        <v>800</v>
      </c>
      <c r="E106" s="152">
        <v>12</v>
      </c>
      <c r="F106" s="152" t="s">
        <v>252</v>
      </c>
      <c r="G106" s="152">
        <v>10</v>
      </c>
      <c r="H106" s="152" t="s">
        <v>1</v>
      </c>
      <c r="I106" s="166">
        <v>35200</v>
      </c>
      <c r="J106" s="156">
        <v>10000</v>
      </c>
    </row>
    <row r="107" spans="1:10" x14ac:dyDescent="0.2">
      <c r="A107" s="182" t="s">
        <v>265</v>
      </c>
      <c r="B107" s="177"/>
      <c r="C107" s="190">
        <v>720</v>
      </c>
      <c r="D107" s="111">
        <v>800</v>
      </c>
      <c r="E107" s="152">
        <v>13</v>
      </c>
      <c r="F107" s="152" t="s">
        <v>253</v>
      </c>
      <c r="G107" s="152">
        <v>10</v>
      </c>
      <c r="H107" s="152" t="s">
        <v>1</v>
      </c>
      <c r="I107" s="191">
        <v>22800</v>
      </c>
      <c r="J107" s="156">
        <v>10000</v>
      </c>
    </row>
    <row r="108" spans="1:10" x14ac:dyDescent="0.2">
      <c r="A108" s="182" t="s">
        <v>351</v>
      </c>
      <c r="B108" s="177"/>
      <c r="C108" s="132">
        <v>880</v>
      </c>
      <c r="D108" s="111">
        <v>800</v>
      </c>
      <c r="E108" s="132">
        <v>14</v>
      </c>
      <c r="F108" s="132" t="s">
        <v>36</v>
      </c>
      <c r="G108" s="152">
        <v>10</v>
      </c>
      <c r="H108" s="132" t="s">
        <v>1</v>
      </c>
      <c r="I108" s="166">
        <v>35200</v>
      </c>
      <c r="J108" s="156">
        <v>10000</v>
      </c>
    </row>
    <row r="109" spans="1:10" x14ac:dyDescent="0.2">
      <c r="A109" s="180" t="s">
        <v>266</v>
      </c>
      <c r="B109" s="177"/>
      <c r="C109" s="132">
        <v>880</v>
      </c>
      <c r="D109" s="111">
        <v>800</v>
      </c>
      <c r="E109" s="2">
        <v>15</v>
      </c>
      <c r="F109" s="2" t="s">
        <v>264</v>
      </c>
      <c r="G109" s="152">
        <v>10</v>
      </c>
      <c r="H109" s="2" t="s">
        <v>1</v>
      </c>
      <c r="I109" s="166">
        <v>35200</v>
      </c>
      <c r="J109" s="32">
        <v>10000</v>
      </c>
    </row>
    <row r="110" spans="1:10" x14ac:dyDescent="0.2">
      <c r="A110" s="181" t="s">
        <v>352</v>
      </c>
      <c r="B110" s="177"/>
      <c r="C110" s="190">
        <v>720</v>
      </c>
      <c r="D110" s="111">
        <v>800</v>
      </c>
      <c r="E110" s="2">
        <v>16</v>
      </c>
      <c r="F110" s="2" t="s">
        <v>255</v>
      </c>
      <c r="G110" s="152">
        <v>10</v>
      </c>
      <c r="H110" s="2" t="s">
        <v>1</v>
      </c>
      <c r="I110" s="191">
        <v>22800</v>
      </c>
      <c r="J110" s="32">
        <v>10000</v>
      </c>
    </row>
    <row r="111" spans="1:10" x14ac:dyDescent="0.2">
      <c r="A111" s="163"/>
      <c r="B111" s="2"/>
      <c r="C111" s="190">
        <v>720</v>
      </c>
      <c r="D111" s="111">
        <v>800</v>
      </c>
      <c r="E111" s="2">
        <v>17</v>
      </c>
      <c r="F111" s="2" t="s">
        <v>256</v>
      </c>
      <c r="G111" s="152">
        <v>10</v>
      </c>
      <c r="H111" s="2" t="s">
        <v>1</v>
      </c>
      <c r="I111" s="191">
        <v>22800</v>
      </c>
      <c r="J111" s="32">
        <v>10000</v>
      </c>
    </row>
    <row r="112" spans="1:10" x14ac:dyDescent="0.2">
      <c r="A112" s="11"/>
      <c r="B112" s="164"/>
      <c r="C112" s="190">
        <v>720</v>
      </c>
      <c r="D112" s="111">
        <v>800</v>
      </c>
      <c r="E112" s="152">
        <v>18</v>
      </c>
      <c r="F112" s="152" t="s">
        <v>418</v>
      </c>
      <c r="G112" s="152">
        <v>10</v>
      </c>
      <c r="H112" s="152" t="s">
        <v>1</v>
      </c>
      <c r="I112" s="191">
        <v>22800</v>
      </c>
      <c r="J112" s="156">
        <v>10000</v>
      </c>
    </row>
    <row r="113" spans="1:10" x14ac:dyDescent="0.2">
      <c r="A113" s="74"/>
      <c r="B113" s="2"/>
      <c r="C113" s="190">
        <v>720</v>
      </c>
      <c r="D113" s="111">
        <v>800</v>
      </c>
      <c r="E113" s="152">
        <v>19</v>
      </c>
      <c r="F113" s="152" t="s">
        <v>257</v>
      </c>
      <c r="G113" s="152">
        <v>10</v>
      </c>
      <c r="H113" s="152" t="s">
        <v>1</v>
      </c>
      <c r="I113" s="191">
        <v>22800</v>
      </c>
      <c r="J113" s="156">
        <v>10000</v>
      </c>
    </row>
    <row r="114" spans="1:10" x14ac:dyDescent="0.2">
      <c r="A114" s="129"/>
      <c r="B114" s="2"/>
      <c r="C114" s="177">
        <v>100</v>
      </c>
      <c r="D114" s="177">
        <v>100</v>
      </c>
      <c r="E114" s="177">
        <v>20</v>
      </c>
      <c r="F114" s="177" t="s">
        <v>338</v>
      </c>
      <c r="G114" s="152">
        <v>10</v>
      </c>
      <c r="H114" s="177" t="s">
        <v>1</v>
      </c>
      <c r="I114" s="178">
        <f t="shared" ref="I114" si="10">D114*40</f>
        <v>4000</v>
      </c>
      <c r="J114" s="179">
        <v>10000</v>
      </c>
    </row>
    <row r="115" spans="1:10" x14ac:dyDescent="0.2">
      <c r="A115" s="11"/>
      <c r="B115" s="2"/>
      <c r="C115" s="190">
        <v>620</v>
      </c>
      <c r="D115" s="111">
        <v>700</v>
      </c>
      <c r="E115" s="2">
        <v>21</v>
      </c>
      <c r="F115" s="2" t="s">
        <v>283</v>
      </c>
      <c r="G115" s="152">
        <v>10</v>
      </c>
      <c r="H115" s="152" t="s">
        <v>1</v>
      </c>
      <c r="I115" s="191">
        <v>24800</v>
      </c>
      <c r="J115" s="156">
        <v>10000</v>
      </c>
    </row>
    <row r="116" spans="1:10" ht="15.75" thickBot="1" x14ac:dyDescent="0.25">
      <c r="A116" s="7"/>
      <c r="B116" s="8"/>
      <c r="C116" s="159">
        <v>700</v>
      </c>
      <c r="D116" s="159">
        <v>700</v>
      </c>
      <c r="E116" s="8">
        <v>22</v>
      </c>
      <c r="F116" s="8" t="s">
        <v>284</v>
      </c>
      <c r="G116" s="153">
        <v>10</v>
      </c>
      <c r="H116" s="153" t="s">
        <v>1</v>
      </c>
      <c r="I116" s="173">
        <f t="shared" ref="I116" si="11">D116*40</f>
        <v>28000</v>
      </c>
      <c r="J116" s="157">
        <v>10000</v>
      </c>
    </row>
    <row r="119" spans="1:10" ht="7.5" customHeight="1" x14ac:dyDescent="0.2"/>
    <row r="120" spans="1:10" hidden="1" x14ac:dyDescent="0.2"/>
    <row r="121" spans="1:10" hidden="1" x14ac:dyDescent="0.2"/>
    <row r="122" spans="1:10" hidden="1" x14ac:dyDescent="0.2"/>
    <row r="123" spans="1:10" hidden="1" x14ac:dyDescent="0.2"/>
    <row r="124" spans="1:10" hidden="1" x14ac:dyDescent="0.2"/>
    <row r="125" spans="1:10" hidden="1" x14ac:dyDescent="0.2"/>
    <row r="126" spans="1:10" hidden="1" x14ac:dyDescent="0.2"/>
    <row r="127" spans="1:10" hidden="1" x14ac:dyDescent="0.2"/>
    <row r="128" spans="1:10" hidden="1" x14ac:dyDescent="0.2"/>
    <row r="129" spans="1:10" ht="15.75" thickBot="1" x14ac:dyDescent="0.25"/>
    <row r="130" spans="1:10" ht="15.75" thickBot="1" x14ac:dyDescent="0.25">
      <c r="A130" s="4">
        <v>42</v>
      </c>
      <c r="B130" s="12">
        <v>4000</v>
      </c>
      <c r="C130" s="201" t="s">
        <v>286</v>
      </c>
      <c r="D130" s="201"/>
      <c r="E130" s="201"/>
      <c r="F130" s="201"/>
      <c r="G130" s="36"/>
      <c r="H130" s="204" t="s">
        <v>287</v>
      </c>
      <c r="I130" s="202"/>
      <c r="J130" s="203"/>
    </row>
    <row r="131" spans="1:10" ht="15.75" thickBot="1" x14ac:dyDescent="0.25">
      <c r="A131" s="11"/>
      <c r="B131" s="164"/>
      <c r="C131" s="205" t="s">
        <v>406</v>
      </c>
      <c r="D131" s="205"/>
      <c r="E131" s="205"/>
      <c r="F131" s="205"/>
      <c r="G131" s="36"/>
      <c r="H131" s="206"/>
      <c r="I131" s="207" t="s">
        <v>294</v>
      </c>
      <c r="J131" s="208"/>
    </row>
    <row r="132" spans="1:10" x14ac:dyDescent="0.2">
      <c r="A132" s="74" t="s">
        <v>212</v>
      </c>
      <c r="B132" s="2"/>
      <c r="C132" s="36">
        <v>18</v>
      </c>
      <c r="D132" s="43">
        <v>12</v>
      </c>
      <c r="E132" s="36">
        <v>1</v>
      </c>
      <c r="F132" s="36" t="s">
        <v>2</v>
      </c>
      <c r="G132" s="36">
        <v>20</v>
      </c>
      <c r="H132" s="36" t="s">
        <v>1</v>
      </c>
      <c r="I132" s="226">
        <f>C132*40</f>
        <v>720</v>
      </c>
      <c r="J132" s="156">
        <v>10000</v>
      </c>
    </row>
    <row r="133" spans="1:10" x14ac:dyDescent="0.2">
      <c r="A133" s="129" t="s">
        <v>267</v>
      </c>
      <c r="B133" s="2">
        <f>B130*8%</f>
        <v>320</v>
      </c>
      <c r="C133" s="132">
        <v>18</v>
      </c>
      <c r="D133" s="111">
        <v>12</v>
      </c>
      <c r="E133" s="152">
        <v>2</v>
      </c>
      <c r="F133" s="152" t="s">
        <v>4</v>
      </c>
      <c r="G133" s="152">
        <v>20</v>
      </c>
      <c r="H133" s="152" t="s">
        <v>1</v>
      </c>
      <c r="I133" s="166">
        <f>C133*40</f>
        <v>720</v>
      </c>
      <c r="J133" s="156">
        <v>10000</v>
      </c>
    </row>
    <row r="134" spans="1:10" x14ac:dyDescent="0.2">
      <c r="A134" s="11"/>
      <c r="B134" s="2"/>
      <c r="C134" s="132">
        <v>18</v>
      </c>
      <c r="D134" s="111">
        <v>12</v>
      </c>
      <c r="E134" s="152">
        <v>3</v>
      </c>
      <c r="F134" s="152" t="s">
        <v>5</v>
      </c>
      <c r="G134" s="152">
        <v>20</v>
      </c>
      <c r="H134" s="152" t="s">
        <v>1</v>
      </c>
      <c r="I134" s="166">
        <f t="shared" ref="I134:I136" si="12">C134*40</f>
        <v>720</v>
      </c>
      <c r="J134" s="156">
        <v>10000</v>
      </c>
    </row>
    <row r="135" spans="1:10" x14ac:dyDescent="0.2">
      <c r="A135" s="168" t="s">
        <v>259</v>
      </c>
      <c r="B135" s="132"/>
      <c r="C135" s="132">
        <v>18</v>
      </c>
      <c r="D135" s="111">
        <v>12</v>
      </c>
      <c r="E135" s="152">
        <v>4</v>
      </c>
      <c r="F135" s="152" t="s">
        <v>10</v>
      </c>
      <c r="G135" s="152">
        <v>20</v>
      </c>
      <c r="H135" s="152" t="s">
        <v>1</v>
      </c>
      <c r="I135" s="166">
        <f t="shared" si="12"/>
        <v>720</v>
      </c>
      <c r="J135" s="156">
        <v>10000</v>
      </c>
    </row>
    <row r="136" spans="1:10" x14ac:dyDescent="0.2">
      <c r="A136" s="168" t="s">
        <v>260</v>
      </c>
      <c r="B136" s="132"/>
      <c r="C136" s="132">
        <v>18</v>
      </c>
      <c r="D136" s="111">
        <v>12</v>
      </c>
      <c r="E136" s="152">
        <v>5</v>
      </c>
      <c r="F136" s="152" t="s">
        <v>15</v>
      </c>
      <c r="G136" s="152">
        <v>20</v>
      </c>
      <c r="H136" s="152" t="s">
        <v>1</v>
      </c>
      <c r="I136" s="166">
        <f t="shared" si="12"/>
        <v>720</v>
      </c>
      <c r="J136" s="156">
        <v>10000</v>
      </c>
    </row>
    <row r="137" spans="1:10" x14ac:dyDescent="0.2">
      <c r="A137" s="168" t="s">
        <v>417</v>
      </c>
      <c r="B137" s="132"/>
      <c r="C137" s="190">
        <v>14</v>
      </c>
      <c r="D137" s="111">
        <v>12</v>
      </c>
      <c r="E137" s="152">
        <v>6</v>
      </c>
      <c r="F137" s="152" t="s">
        <v>18</v>
      </c>
      <c r="G137" s="152">
        <v>20</v>
      </c>
      <c r="H137" s="152" t="s">
        <v>1</v>
      </c>
      <c r="I137" s="191">
        <f>C137*40</f>
        <v>560</v>
      </c>
      <c r="J137" s="156">
        <v>10000</v>
      </c>
    </row>
    <row r="138" spans="1:10" x14ac:dyDescent="0.2">
      <c r="A138" s="11"/>
      <c r="B138" s="2"/>
      <c r="C138" s="190">
        <v>14</v>
      </c>
      <c r="D138" s="111">
        <v>12</v>
      </c>
      <c r="E138" s="2">
        <v>7</v>
      </c>
      <c r="F138" s="2" t="s">
        <v>19</v>
      </c>
      <c r="G138" s="152">
        <v>20</v>
      </c>
      <c r="H138" s="2" t="s">
        <v>1</v>
      </c>
      <c r="I138" s="191">
        <f t="shared" ref="I138:I152" si="13">C138*40</f>
        <v>560</v>
      </c>
      <c r="J138" s="156">
        <v>10000</v>
      </c>
    </row>
    <row r="139" spans="1:10" x14ac:dyDescent="0.2">
      <c r="A139" s="11"/>
      <c r="B139" s="2"/>
      <c r="C139" s="190">
        <v>14</v>
      </c>
      <c r="D139" s="111">
        <v>12</v>
      </c>
      <c r="E139" s="2">
        <v>8</v>
      </c>
      <c r="F139" s="2" t="s">
        <v>20</v>
      </c>
      <c r="G139" s="152">
        <v>20</v>
      </c>
      <c r="H139" s="2" t="s">
        <v>1</v>
      </c>
      <c r="I139" s="191">
        <f t="shared" si="13"/>
        <v>560</v>
      </c>
      <c r="J139" s="32">
        <v>10000</v>
      </c>
    </row>
    <row r="140" spans="1:10" x14ac:dyDescent="0.2">
      <c r="A140" s="163" t="s">
        <v>261</v>
      </c>
      <c r="B140" s="2"/>
      <c r="C140" s="190">
        <v>14</v>
      </c>
      <c r="D140" s="111">
        <v>12</v>
      </c>
      <c r="E140" s="2">
        <v>9</v>
      </c>
      <c r="F140" s="2" t="s">
        <v>21</v>
      </c>
      <c r="G140" s="152">
        <v>20</v>
      </c>
      <c r="H140" s="2" t="s">
        <v>1</v>
      </c>
      <c r="I140" s="191">
        <f t="shared" si="13"/>
        <v>560</v>
      </c>
      <c r="J140" s="32">
        <v>10000</v>
      </c>
    </row>
    <row r="141" spans="1:10" x14ac:dyDescent="0.2">
      <c r="A141" s="11"/>
      <c r="B141" s="164"/>
      <c r="C141" s="132">
        <v>18</v>
      </c>
      <c r="D141" s="111">
        <v>12</v>
      </c>
      <c r="E141" s="2">
        <v>10</v>
      </c>
      <c r="F141" s="2" t="s">
        <v>249</v>
      </c>
      <c r="G141" s="152">
        <v>20</v>
      </c>
      <c r="H141" s="2" t="s">
        <v>1</v>
      </c>
      <c r="I141" s="166">
        <f t="shared" si="13"/>
        <v>720</v>
      </c>
      <c r="J141" s="32">
        <v>10000</v>
      </c>
    </row>
    <row r="142" spans="1:10" x14ac:dyDescent="0.2">
      <c r="A142" s="182" t="s">
        <v>265</v>
      </c>
      <c r="B142" s="177"/>
      <c r="C142" s="132">
        <v>18</v>
      </c>
      <c r="D142" s="111">
        <v>12</v>
      </c>
      <c r="E142" s="152">
        <v>11</v>
      </c>
      <c r="F142" s="152" t="s">
        <v>251</v>
      </c>
      <c r="G142" s="152">
        <v>20</v>
      </c>
      <c r="H142" s="152" t="s">
        <v>1</v>
      </c>
      <c r="I142" s="166">
        <f t="shared" si="13"/>
        <v>720</v>
      </c>
      <c r="J142" s="156">
        <v>10000</v>
      </c>
    </row>
    <row r="143" spans="1:10" x14ac:dyDescent="0.2">
      <c r="A143" s="182" t="s">
        <v>351</v>
      </c>
      <c r="B143" s="177"/>
      <c r="C143" s="132">
        <v>18</v>
      </c>
      <c r="D143" s="111">
        <v>12</v>
      </c>
      <c r="E143" s="152">
        <v>12</v>
      </c>
      <c r="F143" s="152" t="s">
        <v>252</v>
      </c>
      <c r="G143" s="152">
        <v>20</v>
      </c>
      <c r="H143" s="152" t="s">
        <v>1</v>
      </c>
      <c r="I143" s="166">
        <f t="shared" si="13"/>
        <v>720</v>
      </c>
      <c r="J143" s="156">
        <v>10000</v>
      </c>
    </row>
    <row r="144" spans="1:10" x14ac:dyDescent="0.2">
      <c r="A144" s="180" t="s">
        <v>266</v>
      </c>
      <c r="B144" s="177"/>
      <c r="C144" s="190">
        <v>14</v>
      </c>
      <c r="D144" s="111">
        <v>12</v>
      </c>
      <c r="E144" s="152">
        <v>13</v>
      </c>
      <c r="F144" s="152" t="s">
        <v>253</v>
      </c>
      <c r="G144" s="152">
        <v>20</v>
      </c>
      <c r="H144" s="152" t="s">
        <v>1</v>
      </c>
      <c r="I144" s="191">
        <f t="shared" si="13"/>
        <v>560</v>
      </c>
      <c r="J144" s="156">
        <v>10000</v>
      </c>
    </row>
    <row r="145" spans="1:11" x14ac:dyDescent="0.2">
      <c r="A145" s="181" t="s">
        <v>352</v>
      </c>
      <c r="B145" s="177"/>
      <c r="C145" s="132">
        <v>18</v>
      </c>
      <c r="D145" s="111">
        <v>12</v>
      </c>
      <c r="E145" s="132">
        <v>14</v>
      </c>
      <c r="F145" s="132" t="s">
        <v>36</v>
      </c>
      <c r="G145" s="132">
        <v>10</v>
      </c>
      <c r="H145" s="132" t="s">
        <v>1</v>
      </c>
      <c r="I145" s="166">
        <f t="shared" si="13"/>
        <v>720</v>
      </c>
      <c r="J145" s="156">
        <v>10000</v>
      </c>
    </row>
    <row r="146" spans="1:11" x14ac:dyDescent="0.2">
      <c r="A146" s="163"/>
      <c r="B146" s="2"/>
      <c r="C146" s="132">
        <v>18</v>
      </c>
      <c r="D146" s="111">
        <v>12</v>
      </c>
      <c r="E146" s="2">
        <v>15</v>
      </c>
      <c r="F146" s="2" t="s">
        <v>264</v>
      </c>
      <c r="G146" s="152">
        <v>20</v>
      </c>
      <c r="H146" s="2" t="s">
        <v>1</v>
      </c>
      <c r="I146" s="166">
        <f t="shared" si="13"/>
        <v>720</v>
      </c>
      <c r="J146" s="32">
        <v>10000</v>
      </c>
    </row>
    <row r="147" spans="1:11" x14ac:dyDescent="0.2">
      <c r="A147" s="163"/>
      <c r="B147" s="2"/>
      <c r="C147" s="190">
        <v>14</v>
      </c>
      <c r="D147" s="111">
        <v>12</v>
      </c>
      <c r="E147" s="2">
        <v>16</v>
      </c>
      <c r="F147" s="2" t="s">
        <v>255</v>
      </c>
      <c r="G147" s="152">
        <v>20</v>
      </c>
      <c r="H147" s="2" t="s">
        <v>1</v>
      </c>
      <c r="I147" s="191">
        <f t="shared" si="13"/>
        <v>560</v>
      </c>
      <c r="J147" s="32">
        <v>10000</v>
      </c>
    </row>
    <row r="148" spans="1:11" x14ac:dyDescent="0.2">
      <c r="A148" s="11"/>
      <c r="B148" s="164"/>
      <c r="C148" s="190">
        <v>14</v>
      </c>
      <c r="D148" s="111">
        <v>12</v>
      </c>
      <c r="E148" s="2">
        <v>17</v>
      </c>
      <c r="F148" s="2" t="s">
        <v>256</v>
      </c>
      <c r="G148" s="152">
        <v>20</v>
      </c>
      <c r="H148" s="2" t="s">
        <v>1</v>
      </c>
      <c r="I148" s="191">
        <f t="shared" si="13"/>
        <v>560</v>
      </c>
      <c r="J148" s="32">
        <v>10000</v>
      </c>
    </row>
    <row r="149" spans="1:11" x14ac:dyDescent="0.2">
      <c r="A149" s="74"/>
      <c r="B149" s="2"/>
      <c r="C149" s="190">
        <v>14</v>
      </c>
      <c r="D149" s="111">
        <v>12</v>
      </c>
      <c r="E149" s="152">
        <v>18</v>
      </c>
      <c r="F149" s="152" t="s">
        <v>418</v>
      </c>
      <c r="G149" s="152">
        <v>20</v>
      </c>
      <c r="H149" s="152" t="s">
        <v>1</v>
      </c>
      <c r="I149" s="191">
        <f t="shared" si="13"/>
        <v>560</v>
      </c>
      <c r="J149" s="156">
        <v>10000</v>
      </c>
    </row>
    <row r="150" spans="1:11" x14ac:dyDescent="0.2">
      <c r="A150" s="129"/>
      <c r="B150" s="2"/>
      <c r="C150" s="190">
        <v>14</v>
      </c>
      <c r="D150" s="111">
        <v>12</v>
      </c>
      <c r="E150" s="152">
        <v>19</v>
      </c>
      <c r="F150" s="152" t="s">
        <v>257</v>
      </c>
      <c r="G150" s="152">
        <v>20</v>
      </c>
      <c r="H150" s="152" t="s">
        <v>1</v>
      </c>
      <c r="I150" s="191">
        <f t="shared" si="13"/>
        <v>560</v>
      </c>
      <c r="J150" s="156">
        <v>10000</v>
      </c>
    </row>
    <row r="151" spans="1:11" ht="15.75" thickBot="1" x14ac:dyDescent="0.25">
      <c r="A151" s="11"/>
      <c r="B151" s="2"/>
      <c r="C151" s="190">
        <v>14</v>
      </c>
      <c r="D151" s="111">
        <v>12</v>
      </c>
      <c r="E151" s="152">
        <v>20</v>
      </c>
      <c r="F151" s="8" t="s">
        <v>284</v>
      </c>
      <c r="G151" s="152">
        <v>20</v>
      </c>
      <c r="H151" s="152" t="s">
        <v>1</v>
      </c>
      <c r="I151" s="225">
        <f t="shared" si="13"/>
        <v>560</v>
      </c>
      <c r="J151" s="156">
        <v>10000</v>
      </c>
    </row>
    <row r="152" spans="1:11" ht="15.75" thickBot="1" x14ac:dyDescent="0.25">
      <c r="A152" s="224"/>
      <c r="B152" s="153"/>
      <c r="C152" s="152"/>
      <c r="D152" s="152"/>
      <c r="E152" s="152"/>
      <c r="F152" s="152"/>
      <c r="G152" s="152"/>
      <c r="H152" s="152"/>
      <c r="I152" s="225">
        <f t="shared" si="13"/>
        <v>0</v>
      </c>
      <c r="J152" s="156"/>
    </row>
    <row r="153" spans="1:11" ht="15.75" thickBot="1" x14ac:dyDescent="0.25">
      <c r="A153" s="222"/>
      <c r="B153" s="222"/>
      <c r="C153" s="222"/>
      <c r="D153" s="153"/>
      <c r="E153" s="153"/>
      <c r="F153" s="153"/>
      <c r="G153" s="153"/>
      <c r="H153" s="153"/>
      <c r="I153" s="153"/>
      <c r="J153" s="223"/>
      <c r="K153" s="157"/>
    </row>
    <row r="154" spans="1:11" ht="15.75" thickBot="1" x14ac:dyDescent="0.25">
      <c r="A154" s="4">
        <v>40</v>
      </c>
      <c r="B154" s="12"/>
      <c r="C154" s="201" t="s">
        <v>296</v>
      </c>
      <c r="D154" s="201"/>
      <c r="E154" s="201"/>
      <c r="F154" s="201"/>
      <c r="G154" s="36"/>
      <c r="H154" s="204" t="s">
        <v>287</v>
      </c>
      <c r="I154" s="202"/>
      <c r="J154" s="203"/>
    </row>
    <row r="155" spans="1:11" ht="15.75" thickBot="1" x14ac:dyDescent="0.25">
      <c r="A155" s="11" t="s">
        <v>297</v>
      </c>
      <c r="B155" s="12">
        <v>5000</v>
      </c>
      <c r="C155" s="205" t="s">
        <v>406</v>
      </c>
      <c r="D155" s="205"/>
      <c r="E155" s="205"/>
      <c r="F155" s="205"/>
      <c r="G155" s="36"/>
      <c r="H155" s="211" t="s">
        <v>407</v>
      </c>
      <c r="I155" s="207"/>
      <c r="J155" s="208"/>
    </row>
    <row r="156" spans="1:11" ht="15.75" thickBot="1" x14ac:dyDescent="0.25">
      <c r="A156" s="11"/>
      <c r="B156" s="164"/>
      <c r="C156" s="205" t="s">
        <v>290</v>
      </c>
      <c r="D156" s="210" t="s">
        <v>291</v>
      </c>
      <c r="E156" s="210" t="s">
        <v>292</v>
      </c>
      <c r="F156" s="210" t="s">
        <v>293</v>
      </c>
      <c r="G156" s="43" t="s">
        <v>389</v>
      </c>
      <c r="H156" s="212" t="s">
        <v>390</v>
      </c>
      <c r="I156" s="213" t="s">
        <v>294</v>
      </c>
      <c r="J156" s="214" t="s">
        <v>295</v>
      </c>
    </row>
    <row r="157" spans="1:11" x14ac:dyDescent="0.2">
      <c r="A157" s="74" t="s">
        <v>212</v>
      </c>
      <c r="B157" s="2"/>
      <c r="C157" s="36">
        <v>22</v>
      </c>
      <c r="D157" s="43">
        <v>20</v>
      </c>
      <c r="E157" s="36">
        <v>1</v>
      </c>
      <c r="F157" s="36" t="s">
        <v>2</v>
      </c>
      <c r="G157" s="36">
        <v>20</v>
      </c>
      <c r="H157" s="36" t="s">
        <v>1</v>
      </c>
      <c r="I157" s="226">
        <f>C157*40</f>
        <v>880</v>
      </c>
      <c r="J157" s="156">
        <v>10000</v>
      </c>
    </row>
    <row r="158" spans="1:11" x14ac:dyDescent="0.2">
      <c r="A158" s="129" t="s">
        <v>267</v>
      </c>
      <c r="B158" s="2">
        <v>400</v>
      </c>
      <c r="C158" s="132">
        <v>22</v>
      </c>
      <c r="D158" s="111">
        <v>20</v>
      </c>
      <c r="E158" s="152">
        <v>2</v>
      </c>
      <c r="F158" s="152" t="s">
        <v>4</v>
      </c>
      <c r="G158" s="152">
        <v>20</v>
      </c>
      <c r="H158" s="152" t="s">
        <v>1</v>
      </c>
      <c r="I158" s="166">
        <f>C158*40</f>
        <v>880</v>
      </c>
      <c r="J158" s="156">
        <v>10000</v>
      </c>
    </row>
    <row r="159" spans="1:11" x14ac:dyDescent="0.2">
      <c r="A159" s="11"/>
      <c r="B159" s="2"/>
      <c r="C159" s="132">
        <v>22</v>
      </c>
      <c r="D159" s="111">
        <v>20</v>
      </c>
      <c r="E159" s="152">
        <v>3</v>
      </c>
      <c r="F159" s="152" t="s">
        <v>5</v>
      </c>
      <c r="G159" s="152">
        <v>20</v>
      </c>
      <c r="H159" s="152" t="s">
        <v>1</v>
      </c>
      <c r="I159" s="166">
        <f t="shared" ref="I159:I161" si="14">C159*40</f>
        <v>880</v>
      </c>
      <c r="J159" s="156">
        <v>10000</v>
      </c>
    </row>
    <row r="160" spans="1:11" x14ac:dyDescent="0.2">
      <c r="A160" s="168" t="s">
        <v>259</v>
      </c>
      <c r="B160" s="132"/>
      <c r="C160" s="132">
        <v>22</v>
      </c>
      <c r="D160" s="111">
        <v>20</v>
      </c>
      <c r="E160" s="152">
        <v>4</v>
      </c>
      <c r="F160" s="152" t="s">
        <v>10</v>
      </c>
      <c r="G160" s="152">
        <v>20</v>
      </c>
      <c r="H160" s="152" t="s">
        <v>1</v>
      </c>
      <c r="I160" s="166">
        <f t="shared" si="14"/>
        <v>880</v>
      </c>
      <c r="J160" s="156">
        <v>10000</v>
      </c>
    </row>
    <row r="161" spans="1:12" x14ac:dyDescent="0.2">
      <c r="A161" s="168" t="s">
        <v>260</v>
      </c>
      <c r="B161" s="132"/>
      <c r="C161" s="132">
        <v>22</v>
      </c>
      <c r="D161" s="111">
        <v>20</v>
      </c>
      <c r="E161" s="152">
        <v>5</v>
      </c>
      <c r="F161" s="152" t="s">
        <v>15</v>
      </c>
      <c r="G161" s="152">
        <v>20</v>
      </c>
      <c r="H161" s="152" t="s">
        <v>1</v>
      </c>
      <c r="I161" s="166">
        <f t="shared" si="14"/>
        <v>880</v>
      </c>
      <c r="J161" s="156">
        <v>10000</v>
      </c>
    </row>
    <row r="162" spans="1:12" x14ac:dyDescent="0.2">
      <c r="A162" s="168" t="s">
        <v>417</v>
      </c>
      <c r="B162" s="132"/>
      <c r="C162" s="190">
        <v>18</v>
      </c>
      <c r="D162" s="111">
        <v>20</v>
      </c>
      <c r="E162" s="152">
        <v>6</v>
      </c>
      <c r="F162" s="152" t="s">
        <v>18</v>
      </c>
      <c r="G162" s="152">
        <v>20</v>
      </c>
      <c r="H162" s="152" t="s">
        <v>1</v>
      </c>
      <c r="I162" s="191">
        <f>C162*40</f>
        <v>720</v>
      </c>
      <c r="J162" s="156">
        <v>10000</v>
      </c>
    </row>
    <row r="163" spans="1:12" x14ac:dyDescent="0.2">
      <c r="A163" s="11"/>
      <c r="B163" s="2"/>
      <c r="C163" s="190">
        <v>18</v>
      </c>
      <c r="D163" s="111">
        <v>20</v>
      </c>
      <c r="E163" s="2">
        <v>7</v>
      </c>
      <c r="F163" s="2" t="s">
        <v>19</v>
      </c>
      <c r="G163" s="152">
        <v>20</v>
      </c>
      <c r="H163" s="2" t="s">
        <v>1</v>
      </c>
      <c r="I163" s="191">
        <f t="shared" ref="I163:I176" si="15">C163*40</f>
        <v>720</v>
      </c>
      <c r="J163" s="156">
        <v>10000</v>
      </c>
    </row>
    <row r="164" spans="1:12" x14ac:dyDescent="0.2">
      <c r="A164" s="11"/>
      <c r="B164" s="2"/>
      <c r="C164" s="190">
        <v>18</v>
      </c>
      <c r="D164" s="111">
        <v>20</v>
      </c>
      <c r="E164" s="2">
        <v>8</v>
      </c>
      <c r="F164" s="2" t="s">
        <v>20</v>
      </c>
      <c r="G164" s="152">
        <v>20</v>
      </c>
      <c r="H164" s="2" t="s">
        <v>1</v>
      </c>
      <c r="I164" s="191">
        <f t="shared" si="15"/>
        <v>720</v>
      </c>
      <c r="J164" s="32">
        <v>10000</v>
      </c>
    </row>
    <row r="165" spans="1:12" x14ac:dyDescent="0.2">
      <c r="A165" s="163" t="s">
        <v>261</v>
      </c>
      <c r="B165" s="2"/>
      <c r="C165" s="190">
        <v>18</v>
      </c>
      <c r="D165" s="111">
        <v>20</v>
      </c>
      <c r="E165" s="2">
        <v>9</v>
      </c>
      <c r="F165" s="2" t="s">
        <v>21</v>
      </c>
      <c r="G165" s="152">
        <v>20</v>
      </c>
      <c r="H165" s="2" t="s">
        <v>1</v>
      </c>
      <c r="I165" s="191">
        <f t="shared" si="15"/>
        <v>720</v>
      </c>
      <c r="J165" s="32">
        <v>10000</v>
      </c>
    </row>
    <row r="166" spans="1:12" x14ac:dyDescent="0.2">
      <c r="A166" s="11"/>
      <c r="B166" s="164"/>
      <c r="C166" s="132">
        <v>22</v>
      </c>
      <c r="D166" s="111">
        <v>20</v>
      </c>
      <c r="E166" s="2">
        <v>10</v>
      </c>
      <c r="F166" s="2" t="s">
        <v>249</v>
      </c>
      <c r="G166" s="152">
        <v>20</v>
      </c>
      <c r="H166" s="2" t="s">
        <v>1</v>
      </c>
      <c r="I166" s="166">
        <f t="shared" si="15"/>
        <v>880</v>
      </c>
      <c r="J166" s="32">
        <v>10000</v>
      </c>
    </row>
    <row r="167" spans="1:12" x14ac:dyDescent="0.2">
      <c r="A167" s="182" t="s">
        <v>265</v>
      </c>
      <c r="B167" s="177"/>
      <c r="C167" s="132">
        <v>22</v>
      </c>
      <c r="D167" s="111">
        <v>20</v>
      </c>
      <c r="E167" s="152">
        <v>11</v>
      </c>
      <c r="F167" s="152" t="s">
        <v>251</v>
      </c>
      <c r="G167" s="152">
        <v>20</v>
      </c>
      <c r="H167" s="152" t="s">
        <v>1</v>
      </c>
      <c r="I167" s="166">
        <f t="shared" si="15"/>
        <v>880</v>
      </c>
      <c r="J167" s="156">
        <v>10000</v>
      </c>
    </row>
    <row r="168" spans="1:12" x14ac:dyDescent="0.2">
      <c r="A168" s="182" t="s">
        <v>351</v>
      </c>
      <c r="B168" s="177"/>
      <c r="C168" s="132">
        <v>22</v>
      </c>
      <c r="D168" s="111">
        <v>20</v>
      </c>
      <c r="E168" s="152">
        <v>12</v>
      </c>
      <c r="F168" s="152" t="s">
        <v>252</v>
      </c>
      <c r="G168" s="152">
        <v>20</v>
      </c>
      <c r="H168" s="152" t="s">
        <v>1</v>
      </c>
      <c r="I168" s="166">
        <f t="shared" si="15"/>
        <v>880</v>
      </c>
      <c r="J168" s="156">
        <v>10000</v>
      </c>
    </row>
    <row r="169" spans="1:12" x14ac:dyDescent="0.2">
      <c r="A169" s="180" t="s">
        <v>266</v>
      </c>
      <c r="B169" s="177"/>
      <c r="C169" s="190">
        <v>18</v>
      </c>
      <c r="D169" s="111">
        <v>20</v>
      </c>
      <c r="E169" s="152">
        <v>13</v>
      </c>
      <c r="F169" s="152" t="s">
        <v>253</v>
      </c>
      <c r="G169" s="152">
        <v>20</v>
      </c>
      <c r="H169" s="152" t="s">
        <v>1</v>
      </c>
      <c r="I169" s="191">
        <f t="shared" si="15"/>
        <v>720</v>
      </c>
      <c r="J169" s="156">
        <v>10000</v>
      </c>
      <c r="K169" t="s">
        <v>299</v>
      </c>
      <c r="L169" t="s">
        <v>298</v>
      </c>
    </row>
    <row r="170" spans="1:12" x14ac:dyDescent="0.2">
      <c r="A170" s="181" t="s">
        <v>352</v>
      </c>
      <c r="B170" s="177"/>
      <c r="C170" s="132">
        <v>22</v>
      </c>
      <c r="D170" s="111">
        <v>20</v>
      </c>
      <c r="E170" s="132">
        <v>14</v>
      </c>
      <c r="F170" s="132" t="s">
        <v>36</v>
      </c>
      <c r="G170" s="132">
        <v>10</v>
      </c>
      <c r="H170" s="132" t="s">
        <v>1</v>
      </c>
      <c r="I170" s="166">
        <f t="shared" si="15"/>
        <v>880</v>
      </c>
      <c r="J170" s="156">
        <v>10000</v>
      </c>
    </row>
    <row r="171" spans="1:12" x14ac:dyDescent="0.2">
      <c r="A171" s="163"/>
      <c r="B171" s="2"/>
      <c r="C171" s="190">
        <v>18</v>
      </c>
      <c r="D171" s="111">
        <v>20</v>
      </c>
      <c r="E171" s="2">
        <v>15</v>
      </c>
      <c r="F171" s="2" t="s">
        <v>264</v>
      </c>
      <c r="G171" s="152">
        <v>20</v>
      </c>
      <c r="H171" s="2" t="s">
        <v>1</v>
      </c>
      <c r="I171" s="191">
        <f t="shared" si="15"/>
        <v>720</v>
      </c>
      <c r="J171" s="32">
        <v>10000</v>
      </c>
    </row>
    <row r="172" spans="1:12" x14ac:dyDescent="0.2">
      <c r="A172" s="163"/>
      <c r="B172" s="2"/>
      <c r="C172" s="190">
        <v>18</v>
      </c>
      <c r="D172" s="111">
        <v>20</v>
      </c>
      <c r="E172" s="2">
        <v>16</v>
      </c>
      <c r="F172" s="2" t="s">
        <v>255</v>
      </c>
      <c r="G172" s="152">
        <v>20</v>
      </c>
      <c r="H172" s="2" t="s">
        <v>1</v>
      </c>
      <c r="I172" s="191">
        <f t="shared" si="15"/>
        <v>720</v>
      </c>
      <c r="J172" s="32">
        <v>10000</v>
      </c>
    </row>
    <row r="173" spans="1:12" x14ac:dyDescent="0.2">
      <c r="A173" s="11"/>
      <c r="B173" s="164"/>
      <c r="C173" s="190">
        <v>18</v>
      </c>
      <c r="D173" s="111">
        <v>20</v>
      </c>
      <c r="E173" s="2">
        <v>17</v>
      </c>
      <c r="F173" s="2" t="s">
        <v>256</v>
      </c>
      <c r="G173" s="152">
        <v>20</v>
      </c>
      <c r="H173" s="2" t="s">
        <v>1</v>
      </c>
      <c r="I173" s="191">
        <f t="shared" si="15"/>
        <v>720</v>
      </c>
      <c r="J173" s="32">
        <v>10000</v>
      </c>
    </row>
    <row r="174" spans="1:12" x14ac:dyDescent="0.2">
      <c r="A174" s="74"/>
      <c r="B174" s="2"/>
      <c r="C174" s="190">
        <v>18</v>
      </c>
      <c r="D174" s="111">
        <v>20</v>
      </c>
      <c r="E174" s="152">
        <v>18</v>
      </c>
      <c r="F174" s="152" t="s">
        <v>418</v>
      </c>
      <c r="G174" s="152">
        <v>20</v>
      </c>
      <c r="H174" s="152" t="s">
        <v>1</v>
      </c>
      <c r="I174" s="191">
        <f t="shared" si="15"/>
        <v>720</v>
      </c>
      <c r="J174" s="156">
        <v>10000</v>
      </c>
    </row>
    <row r="175" spans="1:12" x14ac:dyDescent="0.2">
      <c r="A175" s="129"/>
      <c r="B175" s="2"/>
      <c r="C175" s="190">
        <v>18</v>
      </c>
      <c r="D175" s="111">
        <v>20</v>
      </c>
      <c r="E175" s="152">
        <v>19</v>
      </c>
      <c r="F175" s="152" t="s">
        <v>257</v>
      </c>
      <c r="G175" s="152">
        <v>20</v>
      </c>
      <c r="H175" s="152" t="s">
        <v>1</v>
      </c>
      <c r="I175" s="191">
        <f t="shared" si="15"/>
        <v>720</v>
      </c>
      <c r="J175" s="156">
        <v>10000</v>
      </c>
    </row>
    <row r="176" spans="1:12" ht="15.75" thickBot="1" x14ac:dyDescent="0.25">
      <c r="A176" s="7"/>
      <c r="B176" s="8"/>
      <c r="C176" s="190">
        <v>18</v>
      </c>
      <c r="D176" s="111">
        <v>20</v>
      </c>
      <c r="E176" s="153">
        <v>20</v>
      </c>
      <c r="F176" s="8" t="s">
        <v>284</v>
      </c>
      <c r="G176" s="153">
        <v>20</v>
      </c>
      <c r="H176" s="153" t="s">
        <v>1</v>
      </c>
      <c r="I176" s="216">
        <f t="shared" si="15"/>
        <v>720</v>
      </c>
      <c r="J176" s="157">
        <v>10000</v>
      </c>
    </row>
    <row r="178" spans="1:10" ht="15.75" thickBot="1" x14ac:dyDescent="0.25"/>
    <row r="179" spans="1:10" ht="15.75" thickBot="1" x14ac:dyDescent="0.25">
      <c r="A179" s="4">
        <v>41</v>
      </c>
      <c r="B179" s="12"/>
      <c r="C179" s="201" t="s">
        <v>296</v>
      </c>
      <c r="D179" s="201"/>
      <c r="E179" s="201"/>
      <c r="F179" s="201"/>
      <c r="G179" s="36"/>
      <c r="H179" s="204" t="s">
        <v>287</v>
      </c>
      <c r="I179" s="202"/>
      <c r="J179" s="203"/>
    </row>
    <row r="180" spans="1:10" ht="15.75" thickBot="1" x14ac:dyDescent="0.25">
      <c r="A180" s="11" t="s">
        <v>297</v>
      </c>
      <c r="B180" s="12">
        <v>10000</v>
      </c>
      <c r="C180" s="205" t="s">
        <v>406</v>
      </c>
      <c r="D180" s="205"/>
      <c r="E180" s="205"/>
      <c r="F180" s="205"/>
      <c r="G180" s="36"/>
      <c r="H180" s="211" t="s">
        <v>407</v>
      </c>
      <c r="I180" s="207"/>
      <c r="J180" s="208"/>
    </row>
    <row r="181" spans="1:10" ht="15.75" thickBot="1" x14ac:dyDescent="0.25">
      <c r="A181" s="11"/>
      <c r="B181" s="164"/>
      <c r="C181" s="205" t="s">
        <v>290</v>
      </c>
      <c r="D181" s="210" t="s">
        <v>291</v>
      </c>
      <c r="E181" s="210" t="s">
        <v>292</v>
      </c>
      <c r="F181" s="210" t="s">
        <v>293</v>
      </c>
      <c r="G181" s="43" t="s">
        <v>389</v>
      </c>
      <c r="H181" s="212" t="s">
        <v>390</v>
      </c>
      <c r="I181" s="213" t="s">
        <v>294</v>
      </c>
      <c r="J181" s="214" t="s">
        <v>295</v>
      </c>
    </row>
    <row r="182" spans="1:10" x14ac:dyDescent="0.2">
      <c r="A182" s="74" t="s">
        <v>212</v>
      </c>
      <c r="B182" s="2"/>
      <c r="C182" s="174">
        <v>44</v>
      </c>
      <c r="D182" s="43">
        <v>40</v>
      </c>
      <c r="E182" s="174">
        <v>1</v>
      </c>
      <c r="F182" s="174" t="s">
        <v>2</v>
      </c>
      <c r="G182" s="174">
        <v>20</v>
      </c>
      <c r="H182" s="174" t="s">
        <v>1</v>
      </c>
      <c r="I182" s="175">
        <f>C182*40</f>
        <v>1760</v>
      </c>
      <c r="J182" s="156">
        <v>10000</v>
      </c>
    </row>
    <row r="183" spans="1:10" x14ac:dyDescent="0.2">
      <c r="A183" s="129" t="s">
        <v>267</v>
      </c>
      <c r="B183" s="2">
        <v>800</v>
      </c>
      <c r="C183" s="132">
        <v>44</v>
      </c>
      <c r="D183" s="111">
        <v>40</v>
      </c>
      <c r="E183" s="152">
        <v>2</v>
      </c>
      <c r="F183" s="152" t="s">
        <v>4</v>
      </c>
      <c r="G183" s="152">
        <v>20</v>
      </c>
      <c r="H183" s="152" t="s">
        <v>1</v>
      </c>
      <c r="I183" s="166">
        <f>C183*40</f>
        <v>1760</v>
      </c>
      <c r="J183" s="156">
        <v>10000</v>
      </c>
    </row>
    <row r="184" spans="1:10" x14ac:dyDescent="0.2">
      <c r="A184" s="11"/>
      <c r="B184" s="2"/>
      <c r="C184" s="132">
        <v>44</v>
      </c>
      <c r="D184" s="111">
        <v>40</v>
      </c>
      <c r="E184" s="152">
        <v>3</v>
      </c>
      <c r="F184" s="152" t="s">
        <v>5</v>
      </c>
      <c r="G184" s="152">
        <v>20</v>
      </c>
      <c r="H184" s="152" t="s">
        <v>1</v>
      </c>
      <c r="I184" s="166">
        <f t="shared" ref="I184:I186" si="16">C184*40</f>
        <v>1760</v>
      </c>
      <c r="J184" s="156">
        <v>10000</v>
      </c>
    </row>
    <row r="185" spans="1:10" x14ac:dyDescent="0.2">
      <c r="A185" s="168" t="s">
        <v>259</v>
      </c>
      <c r="B185" s="132"/>
      <c r="C185" s="132">
        <v>44</v>
      </c>
      <c r="D185" s="111">
        <v>40</v>
      </c>
      <c r="E185" s="152">
        <v>4</v>
      </c>
      <c r="F185" s="152" t="s">
        <v>10</v>
      </c>
      <c r="G185" s="152">
        <v>20</v>
      </c>
      <c r="H185" s="152" t="s">
        <v>1</v>
      </c>
      <c r="I185" s="166">
        <f t="shared" si="16"/>
        <v>1760</v>
      </c>
      <c r="J185" s="156">
        <v>10000</v>
      </c>
    </row>
    <row r="186" spans="1:10" x14ac:dyDescent="0.2">
      <c r="A186" s="168" t="s">
        <v>260</v>
      </c>
      <c r="B186" s="132"/>
      <c r="C186" s="132">
        <v>44</v>
      </c>
      <c r="D186" s="111">
        <v>40</v>
      </c>
      <c r="E186" s="152">
        <v>5</v>
      </c>
      <c r="F186" s="152" t="s">
        <v>15</v>
      </c>
      <c r="G186" s="152">
        <v>20</v>
      </c>
      <c r="H186" s="152" t="s">
        <v>1</v>
      </c>
      <c r="I186" s="166">
        <f t="shared" si="16"/>
        <v>1760</v>
      </c>
      <c r="J186" s="156">
        <v>10000</v>
      </c>
    </row>
    <row r="187" spans="1:10" x14ac:dyDescent="0.2">
      <c r="A187" s="168" t="s">
        <v>417</v>
      </c>
      <c r="B187" s="132"/>
      <c r="C187" s="190">
        <v>36</v>
      </c>
      <c r="D187" s="111">
        <v>40</v>
      </c>
      <c r="E187" s="152">
        <v>6</v>
      </c>
      <c r="F187" s="152" t="s">
        <v>18</v>
      </c>
      <c r="G187" s="152">
        <v>20</v>
      </c>
      <c r="H187" s="152" t="s">
        <v>1</v>
      </c>
      <c r="I187" s="191">
        <f>C187*40</f>
        <v>1440</v>
      </c>
      <c r="J187" s="156">
        <v>10000</v>
      </c>
    </row>
    <row r="188" spans="1:10" x14ac:dyDescent="0.2">
      <c r="A188" s="11"/>
      <c r="B188" s="2"/>
      <c r="C188" s="190">
        <v>36</v>
      </c>
      <c r="D188" s="111">
        <v>40</v>
      </c>
      <c r="E188" s="2">
        <v>7</v>
      </c>
      <c r="F188" s="2" t="s">
        <v>19</v>
      </c>
      <c r="G188" s="152">
        <v>20</v>
      </c>
      <c r="H188" s="2" t="s">
        <v>1</v>
      </c>
      <c r="I188" s="191">
        <f t="shared" ref="I188:I201" si="17">C188*40</f>
        <v>1440</v>
      </c>
      <c r="J188" s="156">
        <v>10000</v>
      </c>
    </row>
    <row r="189" spans="1:10" x14ac:dyDescent="0.2">
      <c r="A189" s="11"/>
      <c r="B189" s="2"/>
      <c r="C189" s="190">
        <v>36</v>
      </c>
      <c r="D189" s="111">
        <v>40</v>
      </c>
      <c r="E189" s="2">
        <v>8</v>
      </c>
      <c r="F189" s="2" t="s">
        <v>20</v>
      </c>
      <c r="G189" s="152">
        <v>20</v>
      </c>
      <c r="H189" s="2" t="s">
        <v>1</v>
      </c>
      <c r="I189" s="191">
        <f t="shared" si="17"/>
        <v>1440</v>
      </c>
      <c r="J189" s="32">
        <v>10000</v>
      </c>
    </row>
    <row r="190" spans="1:10" x14ac:dyDescent="0.2">
      <c r="A190" s="163" t="s">
        <v>261</v>
      </c>
      <c r="B190" s="2"/>
      <c r="C190" s="190">
        <v>36</v>
      </c>
      <c r="D190" s="111">
        <v>40</v>
      </c>
      <c r="E190" s="2">
        <v>9</v>
      </c>
      <c r="F190" s="2" t="s">
        <v>21</v>
      </c>
      <c r="G190" s="152">
        <v>20</v>
      </c>
      <c r="H190" s="2" t="s">
        <v>1</v>
      </c>
      <c r="I190" s="191">
        <f t="shared" si="17"/>
        <v>1440</v>
      </c>
      <c r="J190" s="32">
        <v>10000</v>
      </c>
    </row>
    <row r="191" spans="1:10" x14ac:dyDescent="0.2">
      <c r="A191" s="11"/>
      <c r="B191" s="164"/>
      <c r="C191" s="132">
        <v>44</v>
      </c>
      <c r="D191" s="111">
        <v>40</v>
      </c>
      <c r="E191" s="2">
        <v>10</v>
      </c>
      <c r="F191" s="2" t="s">
        <v>249</v>
      </c>
      <c r="G191" s="152">
        <v>20</v>
      </c>
      <c r="H191" s="2" t="s">
        <v>1</v>
      </c>
      <c r="I191" s="166">
        <f t="shared" si="17"/>
        <v>1760</v>
      </c>
      <c r="J191" s="32">
        <v>10000</v>
      </c>
    </row>
    <row r="192" spans="1:10" x14ac:dyDescent="0.2">
      <c r="A192" s="182" t="s">
        <v>265</v>
      </c>
      <c r="B192" s="177"/>
      <c r="C192" s="132">
        <v>44</v>
      </c>
      <c r="D192" s="111">
        <v>40</v>
      </c>
      <c r="E192" s="152">
        <v>11</v>
      </c>
      <c r="F192" s="152" t="s">
        <v>251</v>
      </c>
      <c r="G192" s="152">
        <v>20</v>
      </c>
      <c r="H192" s="152" t="s">
        <v>1</v>
      </c>
      <c r="I192" s="166">
        <f t="shared" si="17"/>
        <v>1760</v>
      </c>
      <c r="J192" s="156">
        <v>10000</v>
      </c>
    </row>
    <row r="193" spans="1:10" x14ac:dyDescent="0.2">
      <c r="A193" s="182" t="s">
        <v>351</v>
      </c>
      <c r="B193" s="177"/>
      <c r="C193" s="132">
        <v>44</v>
      </c>
      <c r="D193" s="111">
        <v>40</v>
      </c>
      <c r="E193" s="152">
        <v>12</v>
      </c>
      <c r="F193" s="152" t="s">
        <v>252</v>
      </c>
      <c r="G193" s="152">
        <v>20</v>
      </c>
      <c r="H193" s="152" t="s">
        <v>1</v>
      </c>
      <c r="I193" s="166">
        <f t="shared" si="17"/>
        <v>1760</v>
      </c>
      <c r="J193" s="156">
        <v>10000</v>
      </c>
    </row>
    <row r="194" spans="1:10" x14ac:dyDescent="0.2">
      <c r="A194" s="180" t="s">
        <v>266</v>
      </c>
      <c r="B194" s="177"/>
      <c r="C194" s="190">
        <v>36</v>
      </c>
      <c r="D194" s="111">
        <v>40</v>
      </c>
      <c r="E194" s="152">
        <v>13</v>
      </c>
      <c r="F194" s="152" t="s">
        <v>253</v>
      </c>
      <c r="G194" s="152">
        <v>20</v>
      </c>
      <c r="H194" s="152" t="s">
        <v>1</v>
      </c>
      <c r="I194" s="191">
        <f t="shared" si="17"/>
        <v>1440</v>
      </c>
      <c r="J194" s="156">
        <v>10000</v>
      </c>
    </row>
    <row r="195" spans="1:10" x14ac:dyDescent="0.2">
      <c r="A195" s="181" t="s">
        <v>352</v>
      </c>
      <c r="B195" s="177"/>
      <c r="C195" s="132">
        <v>44</v>
      </c>
      <c r="D195" s="111">
        <v>40</v>
      </c>
      <c r="E195" s="132">
        <v>14</v>
      </c>
      <c r="F195" s="132" t="s">
        <v>36</v>
      </c>
      <c r="G195" s="132">
        <v>10</v>
      </c>
      <c r="H195" s="132" t="s">
        <v>1</v>
      </c>
      <c r="I195" s="166">
        <f t="shared" si="17"/>
        <v>1760</v>
      </c>
      <c r="J195" s="156">
        <v>10000</v>
      </c>
    </row>
    <row r="196" spans="1:10" x14ac:dyDescent="0.2">
      <c r="A196" s="163"/>
      <c r="B196" s="2"/>
      <c r="C196" s="132">
        <v>44</v>
      </c>
      <c r="D196" s="111">
        <v>40</v>
      </c>
      <c r="E196" s="2">
        <v>15</v>
      </c>
      <c r="F196" s="2" t="s">
        <v>264</v>
      </c>
      <c r="G196" s="152">
        <v>20</v>
      </c>
      <c r="H196" s="2" t="s">
        <v>1</v>
      </c>
      <c r="I196" s="166">
        <f t="shared" si="17"/>
        <v>1760</v>
      </c>
      <c r="J196" s="32">
        <v>10000</v>
      </c>
    </row>
    <row r="197" spans="1:10" x14ac:dyDescent="0.2">
      <c r="A197" s="163"/>
      <c r="B197" s="2"/>
      <c r="C197" s="190">
        <v>36</v>
      </c>
      <c r="D197" s="111">
        <v>40</v>
      </c>
      <c r="E197" s="2">
        <v>16</v>
      </c>
      <c r="F197" s="2" t="s">
        <v>255</v>
      </c>
      <c r="G197" s="152">
        <v>20</v>
      </c>
      <c r="H197" s="2" t="s">
        <v>1</v>
      </c>
      <c r="I197" s="191">
        <f t="shared" si="17"/>
        <v>1440</v>
      </c>
      <c r="J197" s="32">
        <v>10000</v>
      </c>
    </row>
    <row r="198" spans="1:10" x14ac:dyDescent="0.2">
      <c r="A198" s="11"/>
      <c r="B198" s="164"/>
      <c r="C198" s="190">
        <v>36</v>
      </c>
      <c r="D198" s="111">
        <v>40</v>
      </c>
      <c r="E198" s="2">
        <v>17</v>
      </c>
      <c r="F198" s="2" t="s">
        <v>256</v>
      </c>
      <c r="G198" s="152">
        <v>20</v>
      </c>
      <c r="H198" s="2" t="s">
        <v>1</v>
      </c>
      <c r="I198" s="191">
        <f t="shared" si="17"/>
        <v>1440</v>
      </c>
      <c r="J198" s="32">
        <v>10000</v>
      </c>
    </row>
    <row r="199" spans="1:10" x14ac:dyDescent="0.2">
      <c r="A199" s="74"/>
      <c r="B199" s="2"/>
      <c r="C199" s="190">
        <v>36</v>
      </c>
      <c r="D199" s="111">
        <v>40</v>
      </c>
      <c r="E199" s="152">
        <v>18</v>
      </c>
      <c r="F199" s="152" t="s">
        <v>418</v>
      </c>
      <c r="G199" s="152">
        <v>20</v>
      </c>
      <c r="H199" s="152" t="s">
        <v>1</v>
      </c>
      <c r="I199" s="191">
        <f t="shared" si="17"/>
        <v>1440</v>
      </c>
      <c r="J199" s="156">
        <v>10000</v>
      </c>
    </row>
    <row r="200" spans="1:10" x14ac:dyDescent="0.2">
      <c r="A200" s="129"/>
      <c r="B200" s="2"/>
      <c r="C200" s="190">
        <v>36</v>
      </c>
      <c r="D200" s="111">
        <v>40</v>
      </c>
      <c r="E200" s="152">
        <v>19</v>
      </c>
      <c r="F200" s="152" t="s">
        <v>257</v>
      </c>
      <c r="G200" s="152">
        <v>20</v>
      </c>
      <c r="H200" s="152" t="s">
        <v>1</v>
      </c>
      <c r="I200" s="191">
        <f t="shared" si="17"/>
        <v>1440</v>
      </c>
      <c r="J200" s="156">
        <v>10000</v>
      </c>
    </row>
    <row r="201" spans="1:10" ht="15.75" thickBot="1" x14ac:dyDescent="0.25">
      <c r="A201" s="7"/>
      <c r="B201" s="8"/>
      <c r="C201" s="215">
        <v>36</v>
      </c>
      <c r="D201" s="111">
        <v>40</v>
      </c>
      <c r="E201" s="215">
        <v>20</v>
      </c>
      <c r="F201" s="215" t="s">
        <v>338</v>
      </c>
      <c r="G201" s="39">
        <v>10</v>
      </c>
      <c r="H201" s="215" t="s">
        <v>1</v>
      </c>
      <c r="I201" s="216">
        <f t="shared" si="17"/>
        <v>1440</v>
      </c>
      <c r="J201" s="217">
        <v>10000</v>
      </c>
    </row>
    <row r="202" spans="1:10" ht="15.75" thickBot="1" x14ac:dyDescent="0.25"/>
    <row r="203" spans="1:10" ht="15.75" thickBot="1" x14ac:dyDescent="0.25">
      <c r="A203" s="4">
        <v>42</v>
      </c>
      <c r="B203" s="12"/>
      <c r="C203" s="201" t="s">
        <v>296</v>
      </c>
      <c r="D203" s="201"/>
      <c r="E203" s="201"/>
      <c r="F203" s="201"/>
      <c r="G203" s="36"/>
      <c r="H203" s="204" t="s">
        <v>287</v>
      </c>
      <c r="I203" s="202"/>
      <c r="J203" s="203"/>
    </row>
    <row r="204" spans="1:10" ht="15.75" thickBot="1" x14ac:dyDescent="0.25">
      <c r="A204" s="11" t="s">
        <v>297</v>
      </c>
      <c r="B204" s="12">
        <v>20000</v>
      </c>
      <c r="C204" s="205" t="s">
        <v>406</v>
      </c>
      <c r="D204" s="205"/>
      <c r="E204" s="205"/>
      <c r="F204" s="205"/>
      <c r="G204" s="36"/>
      <c r="H204" s="211" t="s">
        <v>407</v>
      </c>
      <c r="I204" s="207"/>
      <c r="J204" s="208"/>
    </row>
    <row r="205" spans="1:10" ht="15.75" thickBot="1" x14ac:dyDescent="0.25">
      <c r="A205" s="11"/>
      <c r="B205" s="164"/>
      <c r="C205" s="205" t="s">
        <v>290</v>
      </c>
      <c r="D205" s="210" t="s">
        <v>291</v>
      </c>
      <c r="E205" s="210" t="s">
        <v>292</v>
      </c>
      <c r="F205" s="210" t="s">
        <v>293</v>
      </c>
      <c r="G205" s="43" t="s">
        <v>389</v>
      </c>
      <c r="H205" s="212" t="s">
        <v>390</v>
      </c>
      <c r="I205" s="213" t="s">
        <v>294</v>
      </c>
      <c r="J205" s="214" t="s">
        <v>295</v>
      </c>
    </row>
    <row r="206" spans="1:10" x14ac:dyDescent="0.2">
      <c r="A206" s="74" t="s">
        <v>212</v>
      </c>
      <c r="B206" s="2"/>
      <c r="C206" s="174">
        <v>88</v>
      </c>
      <c r="D206" s="43">
        <v>80</v>
      </c>
      <c r="E206" s="174">
        <v>1</v>
      </c>
      <c r="F206" s="174" t="s">
        <v>2</v>
      </c>
      <c r="G206" s="174">
        <v>20</v>
      </c>
      <c r="H206" s="174" t="s">
        <v>1</v>
      </c>
      <c r="I206" s="175">
        <f>C206*40</f>
        <v>3520</v>
      </c>
      <c r="J206" s="156">
        <v>10000</v>
      </c>
    </row>
    <row r="207" spans="1:10" x14ac:dyDescent="0.2">
      <c r="A207" s="129" t="s">
        <v>267</v>
      </c>
      <c r="B207" s="2">
        <v>1600</v>
      </c>
      <c r="C207" s="132">
        <v>88</v>
      </c>
      <c r="D207" s="111">
        <v>80</v>
      </c>
      <c r="E207" s="152">
        <v>2</v>
      </c>
      <c r="F207" s="152" t="s">
        <v>4</v>
      </c>
      <c r="G207" s="152">
        <v>20</v>
      </c>
      <c r="H207" s="152" t="s">
        <v>1</v>
      </c>
      <c r="I207" s="166">
        <f>C207*40</f>
        <v>3520</v>
      </c>
      <c r="J207" s="156">
        <v>10000</v>
      </c>
    </row>
    <row r="208" spans="1:10" x14ac:dyDescent="0.2">
      <c r="A208" s="11"/>
      <c r="B208" s="2"/>
      <c r="C208" s="132">
        <v>88</v>
      </c>
      <c r="D208" s="111">
        <v>80</v>
      </c>
      <c r="E208" s="152">
        <v>3</v>
      </c>
      <c r="F208" s="152" t="s">
        <v>5</v>
      </c>
      <c r="G208" s="152">
        <v>20</v>
      </c>
      <c r="H208" s="152" t="s">
        <v>1</v>
      </c>
      <c r="I208" s="166">
        <f t="shared" ref="I208:I210" si="18">C208*40</f>
        <v>3520</v>
      </c>
      <c r="J208" s="156">
        <v>10000</v>
      </c>
    </row>
    <row r="209" spans="1:10" x14ac:dyDescent="0.2">
      <c r="A209" s="168" t="s">
        <v>259</v>
      </c>
      <c r="B209" s="132"/>
      <c r="C209" s="132">
        <v>88</v>
      </c>
      <c r="D209" s="111">
        <v>80</v>
      </c>
      <c r="E209" s="152">
        <v>4</v>
      </c>
      <c r="F209" s="152" t="s">
        <v>10</v>
      </c>
      <c r="G209" s="152">
        <v>20</v>
      </c>
      <c r="H209" s="152" t="s">
        <v>1</v>
      </c>
      <c r="I209" s="166">
        <f t="shared" si="18"/>
        <v>3520</v>
      </c>
      <c r="J209" s="156">
        <v>10000</v>
      </c>
    </row>
    <row r="210" spans="1:10" x14ac:dyDescent="0.2">
      <c r="A210" s="168" t="s">
        <v>260</v>
      </c>
      <c r="B210" s="132"/>
      <c r="C210" s="132">
        <v>88</v>
      </c>
      <c r="D210" s="111">
        <v>80</v>
      </c>
      <c r="E210" s="152">
        <v>5</v>
      </c>
      <c r="F210" s="152" t="s">
        <v>15</v>
      </c>
      <c r="G210" s="152">
        <v>20</v>
      </c>
      <c r="H210" s="152" t="s">
        <v>1</v>
      </c>
      <c r="I210" s="166">
        <f t="shared" si="18"/>
        <v>3520</v>
      </c>
      <c r="J210" s="156">
        <v>10000</v>
      </c>
    </row>
    <row r="211" spans="1:10" x14ac:dyDescent="0.2">
      <c r="A211" s="168" t="s">
        <v>417</v>
      </c>
      <c r="B211" s="132"/>
      <c r="C211" s="190">
        <v>72</v>
      </c>
      <c r="D211" s="111">
        <v>80</v>
      </c>
      <c r="E211" s="152">
        <v>6</v>
      </c>
      <c r="F211" s="152" t="s">
        <v>18</v>
      </c>
      <c r="G211" s="152">
        <v>20</v>
      </c>
      <c r="H211" s="152" t="s">
        <v>1</v>
      </c>
      <c r="I211" s="191">
        <f>C211*40</f>
        <v>2880</v>
      </c>
      <c r="J211" s="156">
        <v>10000</v>
      </c>
    </row>
    <row r="212" spans="1:10" x14ac:dyDescent="0.2">
      <c r="A212" s="11"/>
      <c r="B212" s="2"/>
      <c r="C212" s="190">
        <v>72</v>
      </c>
      <c r="D212" s="111">
        <v>80</v>
      </c>
      <c r="E212" s="2">
        <v>7</v>
      </c>
      <c r="F212" s="2" t="s">
        <v>19</v>
      </c>
      <c r="G212" s="152">
        <v>20</v>
      </c>
      <c r="H212" s="2" t="s">
        <v>1</v>
      </c>
      <c r="I212" s="191">
        <f t="shared" ref="I212:I225" si="19">C212*40</f>
        <v>2880</v>
      </c>
      <c r="J212" s="156">
        <v>10000</v>
      </c>
    </row>
    <row r="213" spans="1:10" x14ac:dyDescent="0.2">
      <c r="A213" s="11"/>
      <c r="B213" s="2"/>
      <c r="C213" s="190">
        <v>72</v>
      </c>
      <c r="D213" s="111">
        <v>80</v>
      </c>
      <c r="E213" s="2">
        <v>8</v>
      </c>
      <c r="F213" s="2" t="s">
        <v>20</v>
      </c>
      <c r="G213" s="152">
        <v>20</v>
      </c>
      <c r="H213" s="2" t="s">
        <v>1</v>
      </c>
      <c r="I213" s="191">
        <f t="shared" si="19"/>
        <v>2880</v>
      </c>
      <c r="J213" s="32">
        <v>10000</v>
      </c>
    </row>
    <row r="214" spans="1:10" x14ac:dyDescent="0.2">
      <c r="A214" s="163" t="s">
        <v>261</v>
      </c>
      <c r="B214" s="2"/>
      <c r="C214" s="190">
        <v>7</v>
      </c>
      <c r="D214" s="111">
        <v>80</v>
      </c>
      <c r="E214" s="2">
        <v>9</v>
      </c>
      <c r="F214" s="2" t="s">
        <v>21</v>
      </c>
      <c r="G214" s="152">
        <v>20</v>
      </c>
      <c r="H214" s="2" t="s">
        <v>1</v>
      </c>
      <c r="I214" s="191">
        <f t="shared" si="19"/>
        <v>280</v>
      </c>
      <c r="J214" s="32">
        <v>10000</v>
      </c>
    </row>
    <row r="215" spans="1:10" x14ac:dyDescent="0.2">
      <c r="A215" s="11"/>
      <c r="B215" s="164"/>
      <c r="C215" s="132">
        <v>88</v>
      </c>
      <c r="D215" s="111">
        <v>80</v>
      </c>
      <c r="E215" s="2">
        <v>10</v>
      </c>
      <c r="F215" s="2" t="s">
        <v>249</v>
      </c>
      <c r="G215" s="152">
        <v>20</v>
      </c>
      <c r="H215" s="2" t="s">
        <v>1</v>
      </c>
      <c r="I215" s="166">
        <f t="shared" si="19"/>
        <v>3520</v>
      </c>
      <c r="J215" s="32">
        <v>10000</v>
      </c>
    </row>
    <row r="216" spans="1:10" x14ac:dyDescent="0.2">
      <c r="A216" s="182" t="s">
        <v>265</v>
      </c>
      <c r="B216" s="177"/>
      <c r="C216" s="132">
        <v>88</v>
      </c>
      <c r="D216" s="111">
        <v>80</v>
      </c>
      <c r="E216" s="152">
        <v>11</v>
      </c>
      <c r="F216" s="152" t="s">
        <v>251</v>
      </c>
      <c r="G216" s="152">
        <v>20</v>
      </c>
      <c r="H216" s="152" t="s">
        <v>1</v>
      </c>
      <c r="I216" s="166">
        <f t="shared" si="19"/>
        <v>3520</v>
      </c>
      <c r="J216" s="156">
        <v>10000</v>
      </c>
    </row>
    <row r="217" spans="1:10" x14ac:dyDescent="0.2">
      <c r="A217" s="182" t="s">
        <v>351</v>
      </c>
      <c r="B217" s="177"/>
      <c r="C217" s="132">
        <v>88</v>
      </c>
      <c r="D217" s="111">
        <v>80</v>
      </c>
      <c r="E217" s="152">
        <v>12</v>
      </c>
      <c r="F217" s="152" t="s">
        <v>252</v>
      </c>
      <c r="G217" s="152">
        <v>20</v>
      </c>
      <c r="H217" s="152" t="s">
        <v>1</v>
      </c>
      <c r="I217" s="166">
        <f t="shared" si="19"/>
        <v>3520</v>
      </c>
      <c r="J217" s="156">
        <v>10000</v>
      </c>
    </row>
    <row r="218" spans="1:10" x14ac:dyDescent="0.2">
      <c r="A218" s="180" t="s">
        <v>266</v>
      </c>
      <c r="B218" s="177"/>
      <c r="C218" s="190">
        <v>72</v>
      </c>
      <c r="D218" s="111">
        <v>80</v>
      </c>
      <c r="E218" s="152">
        <v>13</v>
      </c>
      <c r="F218" s="152" t="s">
        <v>253</v>
      </c>
      <c r="G218" s="152">
        <v>20</v>
      </c>
      <c r="H218" s="152" t="s">
        <v>1</v>
      </c>
      <c r="I218" s="191">
        <f t="shared" si="19"/>
        <v>2880</v>
      </c>
      <c r="J218" s="156">
        <v>10000</v>
      </c>
    </row>
    <row r="219" spans="1:10" x14ac:dyDescent="0.2">
      <c r="A219" s="181" t="s">
        <v>352</v>
      </c>
      <c r="B219" s="177"/>
      <c r="C219" s="132">
        <v>88</v>
      </c>
      <c r="D219" s="111">
        <v>80</v>
      </c>
      <c r="E219" s="132">
        <v>14</v>
      </c>
      <c r="F219" s="132" t="s">
        <v>36</v>
      </c>
      <c r="G219" s="132">
        <v>10</v>
      </c>
      <c r="H219" s="132" t="s">
        <v>1</v>
      </c>
      <c r="I219" s="166">
        <f t="shared" si="19"/>
        <v>3520</v>
      </c>
      <c r="J219" s="156">
        <v>10000</v>
      </c>
    </row>
    <row r="220" spans="1:10" x14ac:dyDescent="0.2">
      <c r="A220" s="163"/>
      <c r="B220" s="2"/>
      <c r="C220" s="132">
        <v>88</v>
      </c>
      <c r="D220" s="111">
        <v>80</v>
      </c>
      <c r="E220" s="2">
        <v>15</v>
      </c>
      <c r="F220" s="2" t="s">
        <v>264</v>
      </c>
      <c r="G220" s="152">
        <v>20</v>
      </c>
      <c r="H220" s="2" t="s">
        <v>1</v>
      </c>
      <c r="I220" s="166">
        <f t="shared" si="19"/>
        <v>3520</v>
      </c>
      <c r="J220" s="32">
        <v>10000</v>
      </c>
    </row>
    <row r="221" spans="1:10" x14ac:dyDescent="0.2">
      <c r="A221" s="163"/>
      <c r="B221" s="2"/>
      <c r="C221" s="190">
        <v>72</v>
      </c>
      <c r="D221" s="111">
        <v>80</v>
      </c>
      <c r="E221" s="2">
        <v>16</v>
      </c>
      <c r="F221" s="2" t="s">
        <v>255</v>
      </c>
      <c r="G221" s="152">
        <v>20</v>
      </c>
      <c r="H221" s="2" t="s">
        <v>1</v>
      </c>
      <c r="I221" s="191">
        <f t="shared" si="19"/>
        <v>2880</v>
      </c>
      <c r="J221" s="32">
        <v>10000</v>
      </c>
    </row>
    <row r="222" spans="1:10" x14ac:dyDescent="0.2">
      <c r="A222" s="11"/>
      <c r="B222" s="164"/>
      <c r="C222" s="190">
        <v>72</v>
      </c>
      <c r="D222" s="111">
        <v>80</v>
      </c>
      <c r="E222" s="2">
        <v>17</v>
      </c>
      <c r="F222" s="2" t="s">
        <v>256</v>
      </c>
      <c r="G222" s="152">
        <v>20</v>
      </c>
      <c r="H222" s="2" t="s">
        <v>1</v>
      </c>
      <c r="I222" s="191">
        <f t="shared" si="19"/>
        <v>2880</v>
      </c>
      <c r="J222" s="32">
        <v>10000</v>
      </c>
    </row>
    <row r="223" spans="1:10" x14ac:dyDescent="0.2">
      <c r="A223" s="74"/>
      <c r="B223" s="2"/>
      <c r="C223" s="190">
        <v>72</v>
      </c>
      <c r="D223" s="111">
        <v>80</v>
      </c>
      <c r="E223" s="152">
        <v>18</v>
      </c>
      <c r="F223" s="152" t="s">
        <v>418</v>
      </c>
      <c r="G223" s="152">
        <v>20</v>
      </c>
      <c r="H223" s="152" t="s">
        <v>1</v>
      </c>
      <c r="I223" s="191">
        <f t="shared" si="19"/>
        <v>2880</v>
      </c>
      <c r="J223" s="156">
        <v>10000</v>
      </c>
    </row>
    <row r="224" spans="1:10" x14ac:dyDescent="0.2">
      <c r="A224" s="129"/>
      <c r="B224" s="2"/>
      <c r="C224" s="190">
        <v>72</v>
      </c>
      <c r="D224" s="111">
        <v>80</v>
      </c>
      <c r="E224" s="152">
        <v>19</v>
      </c>
      <c r="F224" s="152" t="s">
        <v>257</v>
      </c>
      <c r="G224" s="152">
        <v>20</v>
      </c>
      <c r="H224" s="152" t="s">
        <v>1</v>
      </c>
      <c r="I224" s="191">
        <f t="shared" si="19"/>
        <v>2880</v>
      </c>
      <c r="J224" s="156">
        <v>10000</v>
      </c>
    </row>
    <row r="225" spans="1:10" ht="15.75" thickBot="1" x14ac:dyDescent="0.25">
      <c r="A225" s="7"/>
      <c r="B225" s="8"/>
      <c r="C225" s="215">
        <v>88</v>
      </c>
      <c r="D225" s="111">
        <v>80</v>
      </c>
      <c r="E225" s="215">
        <v>20</v>
      </c>
      <c r="F225" s="215" t="s">
        <v>338</v>
      </c>
      <c r="G225" s="39">
        <v>10</v>
      </c>
      <c r="H225" s="215" t="s">
        <v>1</v>
      </c>
      <c r="I225" s="216">
        <f t="shared" si="19"/>
        <v>3520</v>
      </c>
      <c r="J225" s="217">
        <v>10000</v>
      </c>
    </row>
  </sheetData>
  <mergeCells count="2">
    <mergeCell ref="H71:J71"/>
    <mergeCell ref="H94:J9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71"/>
  <sheetViews>
    <sheetView zoomScale="150" zoomScaleNormal="150" workbookViewId="0">
      <selection activeCell="H24" sqref="H24"/>
    </sheetView>
  </sheetViews>
  <sheetFormatPr defaultColWidth="9.14453125" defaultRowHeight="15" x14ac:dyDescent="0.2"/>
  <cols>
    <col min="1" max="1" width="2.41796875" style="50" customWidth="1"/>
    <col min="2" max="4" width="9.14453125" style="50"/>
    <col min="5" max="5" width="11.8359375" style="50" customWidth="1"/>
    <col min="6" max="6" width="9.14453125" style="50"/>
    <col min="7" max="7" width="9.14453125" style="50" customWidth="1"/>
    <col min="8" max="8" width="11.43359375" style="51" customWidth="1"/>
    <col min="9" max="9" width="9.14453125" style="50"/>
    <col min="10" max="10" width="6.72265625" style="50" customWidth="1"/>
    <col min="11" max="12" width="9.14453125" style="50"/>
    <col min="13" max="13" width="11.8359375" style="50" customWidth="1"/>
    <col min="14" max="15" width="9.14453125" style="50"/>
    <col min="16" max="16" width="14.2578125" style="51" customWidth="1"/>
    <col min="17" max="16384" width="9.14453125" style="50"/>
  </cols>
  <sheetData>
    <row r="1" spans="2:17" x14ac:dyDescent="0.2">
      <c r="G1" s="218" t="s">
        <v>276</v>
      </c>
    </row>
    <row r="2" spans="2:17" x14ac:dyDescent="0.2">
      <c r="C2" s="115" t="s">
        <v>80</v>
      </c>
      <c r="E2" s="50" t="s">
        <v>74</v>
      </c>
      <c r="K2" s="115" t="s">
        <v>80</v>
      </c>
      <c r="M2" s="50" t="s">
        <v>74</v>
      </c>
    </row>
    <row r="3" spans="2:17" x14ac:dyDescent="0.2">
      <c r="C3" s="115" t="s">
        <v>81</v>
      </c>
      <c r="E3" s="116" t="s">
        <v>78</v>
      </c>
      <c r="F3" s="117"/>
      <c r="K3" s="115" t="s">
        <v>81</v>
      </c>
      <c r="M3" s="116" t="s">
        <v>79</v>
      </c>
      <c r="N3" s="117"/>
      <c r="O3" s="115"/>
    </row>
    <row r="4" spans="2:17" x14ac:dyDescent="0.2">
      <c r="C4" s="118">
        <v>0.01</v>
      </c>
      <c r="E4" s="119">
        <v>1000</v>
      </c>
      <c r="F4" s="120"/>
      <c r="G4" s="121" t="s">
        <v>76</v>
      </c>
      <c r="H4" s="51" t="s">
        <v>77</v>
      </c>
      <c r="K4" s="122">
        <f>C4</f>
        <v>0.01</v>
      </c>
      <c r="M4" s="119">
        <f>E369</f>
        <v>37783.434332887118</v>
      </c>
      <c r="N4" s="120"/>
      <c r="O4" s="121" t="s">
        <v>76</v>
      </c>
      <c r="P4" s="51" t="s">
        <v>77</v>
      </c>
    </row>
    <row r="5" spans="2:17" x14ac:dyDescent="0.2">
      <c r="B5" s="50">
        <v>1</v>
      </c>
      <c r="C5" s="122">
        <f>C4</f>
        <v>0.01</v>
      </c>
      <c r="D5" s="123">
        <f>E4*C5</f>
        <v>10</v>
      </c>
      <c r="E5" s="123">
        <f>E4+D5</f>
        <v>1010</v>
      </c>
      <c r="G5" s="50">
        <v>1</v>
      </c>
      <c r="H5" s="51">
        <f>E34</f>
        <v>1347.8489153329053</v>
      </c>
      <c r="J5" s="50">
        <v>1</v>
      </c>
      <c r="K5" s="122">
        <f>K4</f>
        <v>0.01</v>
      </c>
      <c r="L5" s="123">
        <f>M4*K5</f>
        <v>377.83434332887117</v>
      </c>
      <c r="M5" s="123">
        <f>M4+L5</f>
        <v>38161.268676215986</v>
      </c>
      <c r="O5" s="50">
        <v>1</v>
      </c>
      <c r="P5" s="51">
        <f>M34</f>
        <v>50926.360983133964</v>
      </c>
    </row>
    <row r="6" spans="2:17" x14ac:dyDescent="0.2">
      <c r="B6" s="50">
        <v>2</v>
      </c>
      <c r="C6" s="122">
        <f t="shared" ref="C6:C14" si="0">C5</f>
        <v>0.01</v>
      </c>
      <c r="D6" s="123">
        <f t="shared" ref="D6:D69" si="1">E5*C6</f>
        <v>10.1</v>
      </c>
      <c r="E6" s="123">
        <f t="shared" ref="E6:E13" si="2">E5+D6</f>
        <v>1020.1</v>
      </c>
      <c r="G6" s="50">
        <v>2</v>
      </c>
      <c r="H6" s="51">
        <f>E64</f>
        <v>1816.6966985640897</v>
      </c>
      <c r="J6" s="50">
        <v>2</v>
      </c>
      <c r="K6" s="122">
        <f t="shared" ref="K6:K69" si="3">K5</f>
        <v>0.01</v>
      </c>
      <c r="L6" s="123">
        <f t="shared" ref="L6:L69" si="4">M5*K6</f>
        <v>381.61268676215985</v>
      </c>
      <c r="M6" s="123">
        <f t="shared" ref="M6:M69" si="5">M5+L6</f>
        <v>38542.881362978143</v>
      </c>
      <c r="O6" s="50">
        <v>2</v>
      </c>
      <c r="P6" s="51">
        <f>M64</f>
        <v>68641.040412969116</v>
      </c>
    </row>
    <row r="7" spans="2:17" x14ac:dyDescent="0.2">
      <c r="B7" s="50">
        <v>3</v>
      </c>
      <c r="C7" s="122">
        <f t="shared" si="0"/>
        <v>0.01</v>
      </c>
      <c r="D7" s="123">
        <f t="shared" si="1"/>
        <v>10.201000000000001</v>
      </c>
      <c r="E7" s="123">
        <f t="shared" si="2"/>
        <v>1030.3009999999999</v>
      </c>
      <c r="G7" s="50">
        <v>3</v>
      </c>
      <c r="H7" s="51">
        <f>E94</f>
        <v>2448.6326746484783</v>
      </c>
      <c r="J7" s="50">
        <v>3</v>
      </c>
      <c r="K7" s="122">
        <f t="shared" si="3"/>
        <v>0.01</v>
      </c>
      <c r="L7" s="123">
        <f t="shared" si="4"/>
        <v>385.42881362978142</v>
      </c>
      <c r="M7" s="123">
        <f t="shared" si="5"/>
        <v>38928.310176607927</v>
      </c>
      <c r="O7" s="50">
        <v>3</v>
      </c>
      <c r="P7" s="51">
        <f>M94</f>
        <v>92517.751867942541</v>
      </c>
    </row>
    <row r="8" spans="2:17" x14ac:dyDescent="0.2">
      <c r="B8" s="50">
        <v>4</v>
      </c>
      <c r="C8" s="122">
        <f t="shared" si="0"/>
        <v>0.01</v>
      </c>
      <c r="D8" s="123">
        <f t="shared" si="1"/>
        <v>10.303009999999999</v>
      </c>
      <c r="E8" s="123">
        <f t="shared" si="2"/>
        <v>1040.60401</v>
      </c>
      <c r="G8" s="50">
        <v>4</v>
      </c>
      <c r="H8" s="51">
        <f>E124</f>
        <v>3300.3868945736635</v>
      </c>
      <c r="J8" s="50">
        <v>4</v>
      </c>
      <c r="K8" s="122">
        <f t="shared" si="3"/>
        <v>0.01</v>
      </c>
      <c r="L8" s="123">
        <f t="shared" si="4"/>
        <v>389.28310176607926</v>
      </c>
      <c r="M8" s="123">
        <f t="shared" si="5"/>
        <v>39317.593278374006</v>
      </c>
      <c r="O8" s="50">
        <v>4</v>
      </c>
      <c r="P8" s="51">
        <f>M124</f>
        <v>124699.95150424525</v>
      </c>
    </row>
    <row r="9" spans="2:17" x14ac:dyDescent="0.2">
      <c r="B9" s="50">
        <v>5</v>
      </c>
      <c r="C9" s="122">
        <f t="shared" si="0"/>
        <v>0.01</v>
      </c>
      <c r="D9" s="123">
        <f t="shared" si="1"/>
        <v>10.4060401</v>
      </c>
      <c r="E9" s="123">
        <f t="shared" si="2"/>
        <v>1051.0100500999999</v>
      </c>
      <c r="G9" s="50">
        <v>5</v>
      </c>
      <c r="H9" s="51">
        <f>E154</f>
        <v>4448.4228960300488</v>
      </c>
      <c r="J9" s="50">
        <v>5</v>
      </c>
      <c r="K9" s="122">
        <f t="shared" si="3"/>
        <v>0.01</v>
      </c>
      <c r="L9" s="123">
        <f t="shared" si="4"/>
        <v>393.17593278374005</v>
      </c>
      <c r="M9" s="123">
        <f t="shared" si="5"/>
        <v>39710.769211157749</v>
      </c>
      <c r="O9" s="50">
        <v>5</v>
      </c>
      <c r="P9" s="51">
        <f>M154</f>
        <v>168076.69437706287</v>
      </c>
    </row>
    <row r="10" spans="2:17" x14ac:dyDescent="0.2">
      <c r="B10" s="50">
        <v>6</v>
      </c>
      <c r="C10" s="122">
        <f t="shared" si="0"/>
        <v>0.01</v>
      </c>
      <c r="D10" s="123">
        <f t="shared" si="1"/>
        <v>10.510100501</v>
      </c>
      <c r="E10" s="123">
        <f t="shared" si="2"/>
        <v>1061.5201506009998</v>
      </c>
      <c r="G10" s="50">
        <v>6</v>
      </c>
      <c r="H10" s="51">
        <f>E184</f>
        <v>5995.801975356163</v>
      </c>
      <c r="J10" s="50">
        <v>6</v>
      </c>
      <c r="K10" s="122">
        <f t="shared" si="3"/>
        <v>0.01</v>
      </c>
      <c r="L10" s="123">
        <f t="shared" si="4"/>
        <v>397.10769211157748</v>
      </c>
      <c r="M10" s="123">
        <f t="shared" si="5"/>
        <v>40107.876903269324</v>
      </c>
      <c r="O10" s="50">
        <v>6</v>
      </c>
      <c r="P10" s="51">
        <f>M184</f>
        <v>226541.99020886456</v>
      </c>
    </row>
    <row r="11" spans="2:17" x14ac:dyDescent="0.2">
      <c r="B11" s="50">
        <v>7</v>
      </c>
      <c r="C11" s="122">
        <f t="shared" si="0"/>
        <v>0.01</v>
      </c>
      <c r="D11" s="123">
        <f t="shared" si="1"/>
        <v>10.615201506009999</v>
      </c>
      <c r="E11" s="123">
        <f t="shared" si="2"/>
        <v>1072.1353521070098</v>
      </c>
      <c r="G11" s="50">
        <v>7</v>
      </c>
      <c r="H11" s="51">
        <f>E214</f>
        <v>8081.435189034697</v>
      </c>
      <c r="J11" s="50">
        <v>7</v>
      </c>
      <c r="K11" s="122">
        <f t="shared" si="3"/>
        <v>0.01</v>
      </c>
      <c r="L11" s="123">
        <f t="shared" si="4"/>
        <v>401.07876903269323</v>
      </c>
      <c r="M11" s="123">
        <f t="shared" si="5"/>
        <v>40508.955672302014</v>
      </c>
      <c r="O11" s="50">
        <v>7</v>
      </c>
      <c r="P11" s="51">
        <f>M214</f>
        <v>305344.37578037597</v>
      </c>
    </row>
    <row r="12" spans="2:17" x14ac:dyDescent="0.2">
      <c r="B12" s="50">
        <v>8</v>
      </c>
      <c r="C12" s="122">
        <f t="shared" si="0"/>
        <v>0.01</v>
      </c>
      <c r="D12" s="123">
        <f t="shared" si="1"/>
        <v>10.721353521070098</v>
      </c>
      <c r="E12" s="123">
        <f t="shared" si="2"/>
        <v>1082.8567056280799</v>
      </c>
      <c r="G12" s="50">
        <v>8</v>
      </c>
      <c r="H12" s="51">
        <f>E244</f>
        <v>10892.553653873589</v>
      </c>
      <c r="J12" s="50">
        <v>8</v>
      </c>
      <c r="K12" s="122">
        <f t="shared" si="3"/>
        <v>0.01</v>
      </c>
      <c r="L12" s="123">
        <f t="shared" si="4"/>
        <v>405.08955672302017</v>
      </c>
      <c r="M12" s="123">
        <f t="shared" si="5"/>
        <v>40914.045229025032</v>
      </c>
      <c r="O12" s="50">
        <v>8</v>
      </c>
      <c r="P12" s="51">
        <f>M244</f>
        <v>411558.08569858281</v>
      </c>
    </row>
    <row r="13" spans="2:17" x14ac:dyDescent="0.2">
      <c r="B13" s="50">
        <v>9</v>
      </c>
      <c r="C13" s="122">
        <f t="shared" si="0"/>
        <v>0.01</v>
      </c>
      <c r="D13" s="123">
        <f t="shared" si="1"/>
        <v>10.8285670562808</v>
      </c>
      <c r="E13" s="123">
        <f t="shared" si="2"/>
        <v>1093.6852726843606</v>
      </c>
      <c r="G13" s="50">
        <v>9</v>
      </c>
      <c r="H13" s="51">
        <f>E274</f>
        <v>14681.516627578994</v>
      </c>
      <c r="J13" s="50">
        <v>9</v>
      </c>
      <c r="K13" s="122">
        <f t="shared" si="3"/>
        <v>0.01</v>
      </c>
      <c r="L13" s="123">
        <f t="shared" si="4"/>
        <v>409.14045229025032</v>
      </c>
      <c r="M13" s="123">
        <f t="shared" si="5"/>
        <v>41323.185681315284</v>
      </c>
      <c r="O13" s="50">
        <v>9</v>
      </c>
      <c r="P13" s="51">
        <f>M274</f>
        <v>554718.11940532166</v>
      </c>
    </row>
    <row r="14" spans="2:17" x14ac:dyDescent="0.2">
      <c r="B14" s="50">
        <v>10</v>
      </c>
      <c r="C14" s="122">
        <f t="shared" si="0"/>
        <v>0.01</v>
      </c>
      <c r="D14" s="123">
        <f t="shared" si="1"/>
        <v>10.936852726843606</v>
      </c>
      <c r="E14" s="123">
        <f t="shared" ref="E14:E18" si="6">E13+D14</f>
        <v>1104.6221254112043</v>
      </c>
      <c r="G14" s="50">
        <v>10</v>
      </c>
      <c r="H14" s="51">
        <f>E304</f>
        <v>19788.466261924365</v>
      </c>
      <c r="J14" s="50">
        <v>10</v>
      </c>
      <c r="K14" s="122">
        <f t="shared" si="3"/>
        <v>0.01</v>
      </c>
      <c r="L14" s="123">
        <f t="shared" si="4"/>
        <v>413.23185681315283</v>
      </c>
      <c r="M14" s="123">
        <f t="shared" si="5"/>
        <v>41736.417538128437</v>
      </c>
      <c r="O14" s="50">
        <v>10</v>
      </c>
      <c r="P14" s="51">
        <f>M304</f>
        <v>747676.21555597184</v>
      </c>
    </row>
    <row r="15" spans="2:17" x14ac:dyDescent="0.2">
      <c r="B15" s="50">
        <v>11</v>
      </c>
      <c r="C15" s="122">
        <f t="shared" ref="C15:C78" si="7">C14</f>
        <v>0.01</v>
      </c>
      <c r="D15" s="123">
        <f t="shared" si="1"/>
        <v>11.046221254112043</v>
      </c>
      <c r="E15" s="123">
        <f t="shared" si="6"/>
        <v>1115.6683466653162</v>
      </c>
      <c r="G15" s="50">
        <v>11</v>
      </c>
      <c r="H15" s="51">
        <f>E334</f>
        <v>26671.862787236551</v>
      </c>
      <c r="J15" s="50">
        <v>11</v>
      </c>
      <c r="K15" s="122">
        <f t="shared" si="3"/>
        <v>0.01</v>
      </c>
      <c r="L15" s="123">
        <f t="shared" si="4"/>
        <v>417.36417538128438</v>
      </c>
      <c r="M15" s="123">
        <f t="shared" si="5"/>
        <v>42153.781713509721</v>
      </c>
      <c r="O15" s="50">
        <v>11</v>
      </c>
      <c r="P15" s="51">
        <f>M334</f>
        <v>1007754.5761573286</v>
      </c>
    </row>
    <row r="16" spans="2:17" x14ac:dyDescent="0.2">
      <c r="B16" s="50">
        <v>12</v>
      </c>
      <c r="C16" s="122">
        <f t="shared" si="7"/>
        <v>0.01</v>
      </c>
      <c r="D16" s="123">
        <f t="shared" si="1"/>
        <v>11.156683466653162</v>
      </c>
      <c r="E16" s="123">
        <f t="shared" si="6"/>
        <v>1126.8250301319695</v>
      </c>
      <c r="G16" s="59">
        <v>12</v>
      </c>
      <c r="H16" s="128">
        <f>E369</f>
        <v>37783.434332887118</v>
      </c>
      <c r="I16" s="59" t="s">
        <v>217</v>
      </c>
      <c r="J16" s="50">
        <v>12</v>
      </c>
      <c r="K16" s="122">
        <f t="shared" si="3"/>
        <v>0.01</v>
      </c>
      <c r="L16" s="123">
        <f t="shared" si="4"/>
        <v>421.53781713509721</v>
      </c>
      <c r="M16" s="123">
        <f t="shared" si="5"/>
        <v>42575.319530644818</v>
      </c>
      <c r="O16" s="59">
        <v>12</v>
      </c>
      <c r="P16" s="128">
        <f>M369</f>
        <v>1427587.9099875931</v>
      </c>
      <c r="Q16" s="59" t="s">
        <v>216</v>
      </c>
    </row>
    <row r="17" spans="2:13" x14ac:dyDescent="0.2">
      <c r="B17" s="50">
        <v>13</v>
      </c>
      <c r="C17" s="122">
        <f t="shared" si="7"/>
        <v>0.01</v>
      </c>
      <c r="D17" s="123">
        <f t="shared" si="1"/>
        <v>11.268250301319695</v>
      </c>
      <c r="E17" s="123">
        <f t="shared" si="6"/>
        <v>1138.0932804332892</v>
      </c>
      <c r="J17" s="50">
        <v>13</v>
      </c>
      <c r="K17" s="122">
        <f t="shared" si="3"/>
        <v>0.01</v>
      </c>
      <c r="L17" s="123">
        <f t="shared" si="4"/>
        <v>425.75319530644816</v>
      </c>
      <c r="M17" s="123">
        <f t="shared" si="5"/>
        <v>43001.072725951264</v>
      </c>
    </row>
    <row r="18" spans="2:13" x14ac:dyDescent="0.2">
      <c r="B18" s="50">
        <v>14</v>
      </c>
      <c r="C18" s="122">
        <f t="shared" si="7"/>
        <v>0.01</v>
      </c>
      <c r="D18" s="123">
        <f t="shared" si="1"/>
        <v>11.380932804332893</v>
      </c>
      <c r="E18" s="123">
        <f t="shared" si="6"/>
        <v>1149.4742132376221</v>
      </c>
      <c r="J18" s="50">
        <v>14</v>
      </c>
      <c r="K18" s="122">
        <f t="shared" si="3"/>
        <v>0.01</v>
      </c>
      <c r="L18" s="123">
        <f t="shared" si="4"/>
        <v>430.01072725951263</v>
      </c>
      <c r="M18" s="123">
        <f t="shared" si="5"/>
        <v>43431.083453210776</v>
      </c>
    </row>
    <row r="19" spans="2:13" x14ac:dyDescent="0.2">
      <c r="B19" s="50">
        <v>15</v>
      </c>
      <c r="C19" s="122">
        <f t="shared" si="7"/>
        <v>0.01</v>
      </c>
      <c r="D19" s="123">
        <f t="shared" si="1"/>
        <v>11.494742132376221</v>
      </c>
      <c r="E19" s="123">
        <f t="shared" ref="E19:E82" si="8">E18+D19</f>
        <v>1160.9689553699982</v>
      </c>
      <c r="J19" s="50">
        <v>15</v>
      </c>
      <c r="K19" s="122">
        <f t="shared" si="3"/>
        <v>0.01</v>
      </c>
      <c r="L19" s="123">
        <f t="shared" si="4"/>
        <v>434.31083453210778</v>
      </c>
      <c r="M19" s="123">
        <f t="shared" si="5"/>
        <v>43865.394287742885</v>
      </c>
    </row>
    <row r="20" spans="2:13" x14ac:dyDescent="0.2">
      <c r="B20" s="50">
        <v>16</v>
      </c>
      <c r="C20" s="122">
        <f t="shared" si="7"/>
        <v>0.01</v>
      </c>
      <c r="D20" s="123">
        <f t="shared" si="1"/>
        <v>11.609689553699981</v>
      </c>
      <c r="E20" s="123">
        <f t="shared" si="8"/>
        <v>1172.5786449236982</v>
      </c>
      <c r="J20" s="50">
        <v>16</v>
      </c>
      <c r="K20" s="122">
        <f t="shared" si="3"/>
        <v>0.01</v>
      </c>
      <c r="L20" s="123">
        <f t="shared" si="4"/>
        <v>438.65394287742885</v>
      </c>
      <c r="M20" s="123">
        <f t="shared" si="5"/>
        <v>44304.048230620312</v>
      </c>
    </row>
    <row r="21" spans="2:13" x14ac:dyDescent="0.2">
      <c r="B21" s="50">
        <v>17</v>
      </c>
      <c r="C21" s="122">
        <f t="shared" si="7"/>
        <v>0.01</v>
      </c>
      <c r="D21" s="123">
        <f t="shared" si="1"/>
        <v>11.725786449236983</v>
      </c>
      <c r="E21" s="123">
        <f t="shared" si="8"/>
        <v>1184.3044313729351</v>
      </c>
      <c r="J21" s="50">
        <v>17</v>
      </c>
      <c r="K21" s="122">
        <f t="shared" si="3"/>
        <v>0.01</v>
      </c>
      <c r="L21" s="123">
        <f t="shared" si="4"/>
        <v>443.0404823062031</v>
      </c>
      <c r="M21" s="123">
        <f t="shared" si="5"/>
        <v>44747.088712926517</v>
      </c>
    </row>
    <row r="22" spans="2:13" x14ac:dyDescent="0.2">
      <c r="B22" s="50">
        <v>18</v>
      </c>
      <c r="C22" s="122">
        <f t="shared" si="7"/>
        <v>0.01</v>
      </c>
      <c r="D22" s="123">
        <f t="shared" si="1"/>
        <v>11.843044313729351</v>
      </c>
      <c r="E22" s="123">
        <f t="shared" si="8"/>
        <v>1196.1474756866644</v>
      </c>
      <c r="J22" s="50">
        <v>18</v>
      </c>
      <c r="K22" s="122">
        <f t="shared" si="3"/>
        <v>0.01</v>
      </c>
      <c r="L22" s="123">
        <f t="shared" si="4"/>
        <v>447.47088712926518</v>
      </c>
      <c r="M22" s="123">
        <f t="shared" si="5"/>
        <v>45194.559600055785</v>
      </c>
    </row>
    <row r="23" spans="2:13" x14ac:dyDescent="0.2">
      <c r="B23" s="50">
        <v>19</v>
      </c>
      <c r="C23" s="122">
        <f t="shared" si="7"/>
        <v>0.01</v>
      </c>
      <c r="D23" s="123">
        <f t="shared" si="1"/>
        <v>11.961474756866645</v>
      </c>
      <c r="E23" s="123">
        <f t="shared" si="8"/>
        <v>1208.1089504435311</v>
      </c>
      <c r="J23" s="50">
        <v>19</v>
      </c>
      <c r="K23" s="122">
        <f t="shared" si="3"/>
        <v>0.01</v>
      </c>
      <c r="L23" s="123">
        <f t="shared" si="4"/>
        <v>451.94559600055788</v>
      </c>
      <c r="M23" s="123">
        <f t="shared" si="5"/>
        <v>45646.505196056343</v>
      </c>
    </row>
    <row r="24" spans="2:13" x14ac:dyDescent="0.2">
      <c r="B24" s="50">
        <v>20</v>
      </c>
      <c r="C24" s="122">
        <f t="shared" si="7"/>
        <v>0.01</v>
      </c>
      <c r="D24" s="123">
        <f t="shared" si="1"/>
        <v>12.081089504435312</v>
      </c>
      <c r="E24" s="123">
        <f t="shared" si="8"/>
        <v>1220.1900399479664</v>
      </c>
      <c r="J24" s="50">
        <v>20</v>
      </c>
      <c r="K24" s="122">
        <f t="shared" si="3"/>
        <v>0.01</v>
      </c>
      <c r="L24" s="123">
        <f t="shared" si="4"/>
        <v>456.46505196056341</v>
      </c>
      <c r="M24" s="123">
        <f t="shared" si="5"/>
        <v>46102.970248016907</v>
      </c>
    </row>
    <row r="25" spans="2:13" x14ac:dyDescent="0.2">
      <c r="B25" s="50">
        <v>21</v>
      </c>
      <c r="C25" s="122">
        <f t="shared" si="7"/>
        <v>0.01</v>
      </c>
      <c r="D25" s="123">
        <f t="shared" si="1"/>
        <v>12.201900399479664</v>
      </c>
      <c r="E25" s="123">
        <f t="shared" si="8"/>
        <v>1232.3919403474461</v>
      </c>
      <c r="J25" s="50">
        <v>21</v>
      </c>
      <c r="K25" s="122">
        <f t="shared" si="3"/>
        <v>0.01</v>
      </c>
      <c r="L25" s="123">
        <f t="shared" si="4"/>
        <v>461.02970248016908</v>
      </c>
      <c r="M25" s="123">
        <f t="shared" si="5"/>
        <v>46563.999950497076</v>
      </c>
    </row>
    <row r="26" spans="2:13" x14ac:dyDescent="0.2">
      <c r="B26" s="50">
        <v>22</v>
      </c>
      <c r="C26" s="122">
        <f t="shared" si="7"/>
        <v>0.01</v>
      </c>
      <c r="D26" s="123">
        <f t="shared" si="1"/>
        <v>12.323919403474461</v>
      </c>
      <c r="E26" s="123">
        <f t="shared" si="8"/>
        <v>1244.7158597509206</v>
      </c>
      <c r="J26" s="50">
        <v>22</v>
      </c>
      <c r="K26" s="122">
        <f t="shared" si="3"/>
        <v>0.01</v>
      </c>
      <c r="L26" s="123">
        <f t="shared" si="4"/>
        <v>465.63999950497077</v>
      </c>
      <c r="M26" s="123">
        <f t="shared" si="5"/>
        <v>47029.639950002049</v>
      </c>
    </row>
    <row r="27" spans="2:13" x14ac:dyDescent="0.2">
      <c r="B27" s="50">
        <v>23</v>
      </c>
      <c r="C27" s="122">
        <f t="shared" si="7"/>
        <v>0.01</v>
      </c>
      <c r="D27" s="123">
        <f t="shared" si="1"/>
        <v>12.447158597509207</v>
      </c>
      <c r="E27" s="123">
        <f t="shared" si="8"/>
        <v>1257.1630183484299</v>
      </c>
      <c r="J27" s="50">
        <v>23</v>
      </c>
      <c r="K27" s="122">
        <f t="shared" si="3"/>
        <v>0.01</v>
      </c>
      <c r="L27" s="123">
        <f t="shared" si="4"/>
        <v>470.29639950002047</v>
      </c>
      <c r="M27" s="123">
        <f t="shared" si="5"/>
        <v>47499.936349502066</v>
      </c>
    </row>
    <row r="28" spans="2:13" x14ac:dyDescent="0.2">
      <c r="B28" s="50">
        <v>24</v>
      </c>
      <c r="C28" s="122">
        <f t="shared" si="7"/>
        <v>0.01</v>
      </c>
      <c r="D28" s="123">
        <f t="shared" si="1"/>
        <v>12.571630183484299</v>
      </c>
      <c r="E28" s="123">
        <f t="shared" si="8"/>
        <v>1269.7346485319142</v>
      </c>
      <c r="J28" s="50">
        <v>24</v>
      </c>
      <c r="K28" s="122">
        <f t="shared" si="3"/>
        <v>0.01</v>
      </c>
      <c r="L28" s="123">
        <f t="shared" si="4"/>
        <v>474.99936349502065</v>
      </c>
      <c r="M28" s="123">
        <f t="shared" si="5"/>
        <v>47974.935712997089</v>
      </c>
    </row>
    <row r="29" spans="2:13" x14ac:dyDescent="0.2">
      <c r="B29" s="50">
        <v>25</v>
      </c>
      <c r="C29" s="122">
        <f t="shared" si="7"/>
        <v>0.01</v>
      </c>
      <c r="D29" s="123">
        <f t="shared" si="1"/>
        <v>12.697346485319143</v>
      </c>
      <c r="E29" s="123">
        <f t="shared" si="8"/>
        <v>1282.4319950172332</v>
      </c>
      <c r="J29" s="50">
        <v>25</v>
      </c>
      <c r="K29" s="122">
        <f t="shared" si="3"/>
        <v>0.01</v>
      </c>
      <c r="L29" s="123">
        <f t="shared" si="4"/>
        <v>479.74935712997092</v>
      </c>
      <c r="M29" s="123">
        <f t="shared" si="5"/>
        <v>48454.68507012706</v>
      </c>
    </row>
    <row r="30" spans="2:13" x14ac:dyDescent="0.2">
      <c r="B30" s="50">
        <v>26</v>
      </c>
      <c r="C30" s="122">
        <f t="shared" si="7"/>
        <v>0.01</v>
      </c>
      <c r="D30" s="123">
        <f t="shared" si="1"/>
        <v>12.824319950172333</v>
      </c>
      <c r="E30" s="123">
        <f t="shared" si="8"/>
        <v>1295.2563149674056</v>
      </c>
      <c r="J30" s="50">
        <v>26</v>
      </c>
      <c r="K30" s="122">
        <f t="shared" si="3"/>
        <v>0.01</v>
      </c>
      <c r="L30" s="123">
        <f t="shared" si="4"/>
        <v>484.54685070127061</v>
      </c>
      <c r="M30" s="123">
        <f t="shared" si="5"/>
        <v>48939.23192082833</v>
      </c>
    </row>
    <row r="31" spans="2:13" x14ac:dyDescent="0.2">
      <c r="B31" s="50">
        <v>27</v>
      </c>
      <c r="C31" s="122">
        <f t="shared" si="7"/>
        <v>0.01</v>
      </c>
      <c r="D31" s="123">
        <f t="shared" si="1"/>
        <v>12.952563149674056</v>
      </c>
      <c r="E31" s="123">
        <f t="shared" si="8"/>
        <v>1308.2088781170796</v>
      </c>
      <c r="J31" s="50">
        <v>27</v>
      </c>
      <c r="K31" s="122">
        <f t="shared" si="3"/>
        <v>0.01</v>
      </c>
      <c r="L31" s="123">
        <f t="shared" si="4"/>
        <v>489.39231920828331</v>
      </c>
      <c r="M31" s="123">
        <f t="shared" si="5"/>
        <v>49428.62424003661</v>
      </c>
    </row>
    <row r="32" spans="2:13" x14ac:dyDescent="0.2">
      <c r="B32" s="50">
        <v>28</v>
      </c>
      <c r="C32" s="122">
        <f t="shared" si="7"/>
        <v>0.01</v>
      </c>
      <c r="D32" s="123">
        <f t="shared" si="1"/>
        <v>13.082088781170796</v>
      </c>
      <c r="E32" s="123">
        <f t="shared" si="8"/>
        <v>1321.2909668982504</v>
      </c>
      <c r="J32" s="50">
        <v>28</v>
      </c>
      <c r="K32" s="122">
        <f t="shared" si="3"/>
        <v>0.01</v>
      </c>
      <c r="L32" s="123">
        <f t="shared" si="4"/>
        <v>494.28624240036612</v>
      </c>
      <c r="M32" s="123">
        <f t="shared" si="5"/>
        <v>49922.910482436979</v>
      </c>
    </row>
    <row r="33" spans="1:16" x14ac:dyDescent="0.2">
      <c r="B33" s="50">
        <v>29</v>
      </c>
      <c r="C33" s="122">
        <f t="shared" si="7"/>
        <v>0.01</v>
      </c>
      <c r="D33" s="123">
        <f t="shared" si="1"/>
        <v>13.212909668982505</v>
      </c>
      <c r="E33" s="123">
        <f t="shared" si="8"/>
        <v>1334.503876567233</v>
      </c>
      <c r="J33" s="50">
        <v>29</v>
      </c>
      <c r="K33" s="122">
        <f t="shared" si="3"/>
        <v>0.01</v>
      </c>
      <c r="L33" s="123">
        <f t="shared" si="4"/>
        <v>499.22910482436981</v>
      </c>
      <c r="M33" s="123">
        <f t="shared" si="5"/>
        <v>50422.13958726135</v>
      </c>
    </row>
    <row r="34" spans="1:16" x14ac:dyDescent="0.2">
      <c r="A34" s="124">
        <v>1</v>
      </c>
      <c r="B34" s="124">
        <v>30</v>
      </c>
      <c r="C34" s="125">
        <f t="shared" si="7"/>
        <v>0.01</v>
      </c>
      <c r="D34" s="126">
        <f t="shared" si="1"/>
        <v>13.34503876567233</v>
      </c>
      <c r="E34" s="126">
        <f t="shared" si="8"/>
        <v>1347.8489153329053</v>
      </c>
      <c r="F34" s="124"/>
      <c r="G34" s="124"/>
      <c r="H34" s="127"/>
      <c r="I34" s="124"/>
      <c r="J34" s="124">
        <v>30</v>
      </c>
      <c r="K34" s="125">
        <f t="shared" si="3"/>
        <v>0.01</v>
      </c>
      <c r="L34" s="126">
        <f t="shared" si="4"/>
        <v>504.22139587261353</v>
      </c>
      <c r="M34" s="126">
        <f t="shared" si="5"/>
        <v>50926.360983133964</v>
      </c>
      <c r="N34" s="124"/>
      <c r="O34" s="124"/>
      <c r="P34" s="127"/>
    </row>
    <row r="35" spans="1:16" x14ac:dyDescent="0.2">
      <c r="B35" s="50">
        <v>31</v>
      </c>
      <c r="C35" s="122">
        <f t="shared" si="7"/>
        <v>0.01</v>
      </c>
      <c r="D35" s="123">
        <f t="shared" si="1"/>
        <v>13.478489153329054</v>
      </c>
      <c r="E35" s="123">
        <f t="shared" si="8"/>
        <v>1361.3274044862344</v>
      </c>
      <c r="J35" s="50">
        <v>31</v>
      </c>
      <c r="K35" s="122">
        <f t="shared" si="3"/>
        <v>0.01</v>
      </c>
      <c r="L35" s="123">
        <f t="shared" si="4"/>
        <v>509.26360983133964</v>
      </c>
      <c r="M35" s="123">
        <f t="shared" si="5"/>
        <v>51435.624592965301</v>
      </c>
    </row>
    <row r="36" spans="1:16" x14ac:dyDescent="0.2">
      <c r="B36" s="50">
        <v>32</v>
      </c>
      <c r="C36" s="122">
        <f t="shared" si="7"/>
        <v>0.01</v>
      </c>
      <c r="D36" s="123">
        <f t="shared" si="1"/>
        <v>13.613274044862344</v>
      </c>
      <c r="E36" s="123">
        <f t="shared" si="8"/>
        <v>1374.9406785310966</v>
      </c>
      <c r="J36" s="50">
        <v>32</v>
      </c>
      <c r="K36" s="122">
        <f t="shared" si="3"/>
        <v>0.01</v>
      </c>
      <c r="L36" s="123">
        <f t="shared" si="4"/>
        <v>514.35624592965303</v>
      </c>
      <c r="M36" s="123">
        <f t="shared" si="5"/>
        <v>51949.980838894953</v>
      </c>
    </row>
    <row r="37" spans="1:16" x14ac:dyDescent="0.2">
      <c r="B37" s="50">
        <v>33</v>
      </c>
      <c r="C37" s="122">
        <f t="shared" si="7"/>
        <v>0.01</v>
      </c>
      <c r="D37" s="123">
        <f t="shared" si="1"/>
        <v>13.749406785310967</v>
      </c>
      <c r="E37" s="123">
        <f t="shared" si="8"/>
        <v>1388.6900853164077</v>
      </c>
      <c r="J37" s="50">
        <v>33</v>
      </c>
      <c r="K37" s="122">
        <f t="shared" si="3"/>
        <v>0.01</v>
      </c>
      <c r="L37" s="123">
        <f t="shared" si="4"/>
        <v>519.49980838894953</v>
      </c>
      <c r="M37" s="123">
        <f t="shared" si="5"/>
        <v>52469.480647283905</v>
      </c>
    </row>
    <row r="38" spans="1:16" x14ac:dyDescent="0.2">
      <c r="B38" s="50">
        <v>34</v>
      </c>
      <c r="C38" s="122">
        <f t="shared" si="7"/>
        <v>0.01</v>
      </c>
      <c r="D38" s="123">
        <f t="shared" si="1"/>
        <v>13.886900853164077</v>
      </c>
      <c r="E38" s="123">
        <f t="shared" si="8"/>
        <v>1402.5769861695717</v>
      </c>
      <c r="J38" s="50">
        <v>34</v>
      </c>
      <c r="K38" s="122">
        <f t="shared" si="3"/>
        <v>0.01</v>
      </c>
      <c r="L38" s="123">
        <f t="shared" si="4"/>
        <v>524.6948064728391</v>
      </c>
      <c r="M38" s="123">
        <f t="shared" si="5"/>
        <v>52994.175453756747</v>
      </c>
    </row>
    <row r="39" spans="1:16" x14ac:dyDescent="0.2">
      <c r="B39" s="50">
        <v>35</v>
      </c>
      <c r="C39" s="122">
        <f t="shared" si="7"/>
        <v>0.01</v>
      </c>
      <c r="D39" s="123">
        <f t="shared" si="1"/>
        <v>14.025769861695718</v>
      </c>
      <c r="E39" s="123">
        <f t="shared" si="8"/>
        <v>1416.6027560312673</v>
      </c>
      <c r="J39" s="50">
        <v>35</v>
      </c>
      <c r="K39" s="122">
        <f t="shared" si="3"/>
        <v>0.01</v>
      </c>
      <c r="L39" s="123">
        <f t="shared" si="4"/>
        <v>529.94175453756748</v>
      </c>
      <c r="M39" s="123">
        <f t="shared" si="5"/>
        <v>53524.117208294316</v>
      </c>
    </row>
    <row r="40" spans="1:16" x14ac:dyDescent="0.2">
      <c r="B40" s="50">
        <v>36</v>
      </c>
      <c r="C40" s="122">
        <f t="shared" si="7"/>
        <v>0.01</v>
      </c>
      <c r="D40" s="123">
        <f t="shared" si="1"/>
        <v>14.166027560312672</v>
      </c>
      <c r="E40" s="123">
        <f t="shared" si="8"/>
        <v>1430.7687835915799</v>
      </c>
      <c r="J40" s="50">
        <v>36</v>
      </c>
      <c r="K40" s="122">
        <f t="shared" si="3"/>
        <v>0.01</v>
      </c>
      <c r="L40" s="123">
        <f t="shared" si="4"/>
        <v>535.24117208294319</v>
      </c>
      <c r="M40" s="123">
        <f t="shared" si="5"/>
        <v>54059.358380377256</v>
      </c>
    </row>
    <row r="41" spans="1:16" x14ac:dyDescent="0.2">
      <c r="B41" s="50">
        <v>37</v>
      </c>
      <c r="C41" s="122">
        <f t="shared" si="7"/>
        <v>0.01</v>
      </c>
      <c r="D41" s="123">
        <f t="shared" si="1"/>
        <v>14.3076878359158</v>
      </c>
      <c r="E41" s="123">
        <f t="shared" si="8"/>
        <v>1445.0764714274958</v>
      </c>
      <c r="J41" s="50">
        <v>37</v>
      </c>
      <c r="K41" s="122">
        <f t="shared" si="3"/>
        <v>0.01</v>
      </c>
      <c r="L41" s="123">
        <f t="shared" si="4"/>
        <v>540.59358380377262</v>
      </c>
      <c r="M41" s="123">
        <f t="shared" si="5"/>
        <v>54599.951964181026</v>
      </c>
    </row>
    <row r="42" spans="1:16" x14ac:dyDescent="0.2">
      <c r="B42" s="50">
        <v>38</v>
      </c>
      <c r="C42" s="122">
        <f t="shared" si="7"/>
        <v>0.01</v>
      </c>
      <c r="D42" s="123">
        <f t="shared" si="1"/>
        <v>14.450764714274959</v>
      </c>
      <c r="E42" s="123">
        <f t="shared" si="8"/>
        <v>1459.5272361417708</v>
      </c>
      <c r="J42" s="50">
        <v>38</v>
      </c>
      <c r="K42" s="122">
        <f t="shared" si="3"/>
        <v>0.01</v>
      </c>
      <c r="L42" s="123">
        <f t="shared" si="4"/>
        <v>545.99951964181025</v>
      </c>
      <c r="M42" s="123">
        <f t="shared" si="5"/>
        <v>55145.951483822835</v>
      </c>
    </row>
    <row r="43" spans="1:16" x14ac:dyDescent="0.2">
      <c r="B43" s="50">
        <v>39</v>
      </c>
      <c r="C43" s="122">
        <f t="shared" si="7"/>
        <v>0.01</v>
      </c>
      <c r="D43" s="123">
        <f t="shared" si="1"/>
        <v>14.595272361417708</v>
      </c>
      <c r="E43" s="123">
        <f t="shared" si="8"/>
        <v>1474.1225085031886</v>
      </c>
      <c r="J43" s="50">
        <v>39</v>
      </c>
      <c r="K43" s="122">
        <f t="shared" si="3"/>
        <v>0.01</v>
      </c>
      <c r="L43" s="123">
        <f t="shared" si="4"/>
        <v>551.45951483822842</v>
      </c>
      <c r="M43" s="123">
        <f t="shared" si="5"/>
        <v>55697.410998661064</v>
      </c>
    </row>
    <row r="44" spans="1:16" x14ac:dyDescent="0.2">
      <c r="B44" s="50">
        <v>40</v>
      </c>
      <c r="C44" s="122">
        <f t="shared" si="7"/>
        <v>0.01</v>
      </c>
      <c r="D44" s="123">
        <f t="shared" si="1"/>
        <v>14.741225085031886</v>
      </c>
      <c r="E44" s="123">
        <f t="shared" si="8"/>
        <v>1488.8637335882204</v>
      </c>
      <c r="J44" s="50">
        <v>40</v>
      </c>
      <c r="K44" s="122">
        <f t="shared" si="3"/>
        <v>0.01</v>
      </c>
      <c r="L44" s="123">
        <f t="shared" si="4"/>
        <v>556.97410998661064</v>
      </c>
      <c r="M44" s="123">
        <f t="shared" si="5"/>
        <v>56254.385108647672</v>
      </c>
    </row>
    <row r="45" spans="1:16" x14ac:dyDescent="0.2">
      <c r="B45" s="50">
        <v>41</v>
      </c>
      <c r="C45" s="122">
        <f t="shared" si="7"/>
        <v>0.01</v>
      </c>
      <c r="D45" s="123">
        <f t="shared" si="1"/>
        <v>14.888637335882205</v>
      </c>
      <c r="E45" s="123">
        <f t="shared" si="8"/>
        <v>1503.7523709241025</v>
      </c>
      <c r="J45" s="50">
        <v>41</v>
      </c>
      <c r="K45" s="122">
        <f t="shared" si="3"/>
        <v>0.01</v>
      </c>
      <c r="L45" s="123">
        <f t="shared" si="4"/>
        <v>562.54385108647671</v>
      </c>
      <c r="M45" s="123">
        <f t="shared" si="5"/>
        <v>56816.928959734149</v>
      </c>
    </row>
    <row r="46" spans="1:16" x14ac:dyDescent="0.2">
      <c r="B46" s="50">
        <v>42</v>
      </c>
      <c r="C46" s="122">
        <f t="shared" si="7"/>
        <v>0.01</v>
      </c>
      <c r="D46" s="123">
        <f t="shared" si="1"/>
        <v>15.037523709241025</v>
      </c>
      <c r="E46" s="123">
        <f t="shared" si="8"/>
        <v>1518.7898946333435</v>
      </c>
      <c r="J46" s="50">
        <v>42</v>
      </c>
      <c r="K46" s="122">
        <f t="shared" si="3"/>
        <v>0.01</v>
      </c>
      <c r="L46" s="123">
        <f t="shared" si="4"/>
        <v>568.1692895973415</v>
      </c>
      <c r="M46" s="123">
        <f t="shared" si="5"/>
        <v>57385.098249331488</v>
      </c>
    </row>
    <row r="47" spans="1:16" x14ac:dyDescent="0.2">
      <c r="B47" s="50">
        <v>43</v>
      </c>
      <c r="C47" s="122">
        <f t="shared" si="7"/>
        <v>0.01</v>
      </c>
      <c r="D47" s="123">
        <f t="shared" si="1"/>
        <v>15.187898946333435</v>
      </c>
      <c r="E47" s="123">
        <f t="shared" si="8"/>
        <v>1533.9777935796769</v>
      </c>
      <c r="J47" s="50">
        <v>43</v>
      </c>
      <c r="K47" s="122">
        <f t="shared" si="3"/>
        <v>0.01</v>
      </c>
      <c r="L47" s="123">
        <f t="shared" si="4"/>
        <v>573.85098249331486</v>
      </c>
      <c r="M47" s="123">
        <f t="shared" si="5"/>
        <v>57958.949231824801</v>
      </c>
    </row>
    <row r="48" spans="1:16" x14ac:dyDescent="0.2">
      <c r="B48" s="50">
        <v>44</v>
      </c>
      <c r="C48" s="122">
        <f t="shared" si="7"/>
        <v>0.01</v>
      </c>
      <c r="D48" s="123">
        <f t="shared" si="1"/>
        <v>15.33977793579677</v>
      </c>
      <c r="E48" s="123">
        <f t="shared" si="8"/>
        <v>1549.3175715154737</v>
      </c>
      <c r="J48" s="50">
        <v>44</v>
      </c>
      <c r="K48" s="122">
        <f t="shared" si="3"/>
        <v>0.01</v>
      </c>
      <c r="L48" s="123">
        <f t="shared" si="4"/>
        <v>579.58949231824806</v>
      </c>
      <c r="M48" s="123">
        <f t="shared" si="5"/>
        <v>58538.538724143051</v>
      </c>
    </row>
    <row r="49" spans="1:16" x14ac:dyDescent="0.2">
      <c r="B49" s="50">
        <v>45</v>
      </c>
      <c r="C49" s="122">
        <f t="shared" si="7"/>
        <v>0.01</v>
      </c>
      <c r="D49" s="123">
        <f t="shared" si="1"/>
        <v>15.493175715154736</v>
      </c>
      <c r="E49" s="123">
        <f t="shared" si="8"/>
        <v>1564.8107472306285</v>
      </c>
      <c r="J49" s="50">
        <v>45</v>
      </c>
      <c r="K49" s="122">
        <f t="shared" si="3"/>
        <v>0.01</v>
      </c>
      <c r="L49" s="123">
        <f t="shared" si="4"/>
        <v>585.38538724143052</v>
      </c>
      <c r="M49" s="123">
        <f t="shared" si="5"/>
        <v>59123.924111384484</v>
      </c>
    </row>
    <row r="50" spans="1:16" x14ac:dyDescent="0.2">
      <c r="B50" s="50">
        <v>46</v>
      </c>
      <c r="C50" s="122">
        <f t="shared" si="7"/>
        <v>0.01</v>
      </c>
      <c r="D50" s="123">
        <f t="shared" si="1"/>
        <v>15.648107472306286</v>
      </c>
      <c r="E50" s="123">
        <f t="shared" si="8"/>
        <v>1580.4588547029348</v>
      </c>
      <c r="J50" s="50">
        <v>46</v>
      </c>
      <c r="K50" s="122">
        <f t="shared" si="3"/>
        <v>0.01</v>
      </c>
      <c r="L50" s="123">
        <f t="shared" si="4"/>
        <v>591.23924111384486</v>
      </c>
      <c r="M50" s="123">
        <f t="shared" si="5"/>
        <v>59715.163352498326</v>
      </c>
    </row>
    <row r="51" spans="1:16" x14ac:dyDescent="0.2">
      <c r="B51" s="50">
        <v>47</v>
      </c>
      <c r="C51" s="122">
        <f t="shared" si="7"/>
        <v>0.01</v>
      </c>
      <c r="D51" s="123">
        <f t="shared" si="1"/>
        <v>15.804588547029349</v>
      </c>
      <c r="E51" s="123">
        <f t="shared" si="8"/>
        <v>1596.2634432499642</v>
      </c>
      <c r="J51" s="50">
        <v>47</v>
      </c>
      <c r="K51" s="122">
        <f t="shared" si="3"/>
        <v>0.01</v>
      </c>
      <c r="L51" s="123">
        <f t="shared" si="4"/>
        <v>597.15163352498325</v>
      </c>
      <c r="M51" s="123">
        <f t="shared" si="5"/>
        <v>60312.31498602331</v>
      </c>
    </row>
    <row r="52" spans="1:16" x14ac:dyDescent="0.2">
      <c r="B52" s="50">
        <v>48</v>
      </c>
      <c r="C52" s="122">
        <f t="shared" si="7"/>
        <v>0.01</v>
      </c>
      <c r="D52" s="123">
        <f t="shared" si="1"/>
        <v>15.962634432499643</v>
      </c>
      <c r="E52" s="123">
        <f t="shared" si="8"/>
        <v>1612.2260776824639</v>
      </c>
      <c r="J52" s="50">
        <v>48</v>
      </c>
      <c r="K52" s="122">
        <f t="shared" si="3"/>
        <v>0.01</v>
      </c>
      <c r="L52" s="123">
        <f t="shared" si="4"/>
        <v>603.12314986023307</v>
      </c>
      <c r="M52" s="123">
        <f t="shared" si="5"/>
        <v>60915.438135883545</v>
      </c>
    </row>
    <row r="53" spans="1:16" x14ac:dyDescent="0.2">
      <c r="B53" s="50">
        <v>49</v>
      </c>
      <c r="C53" s="122">
        <f t="shared" si="7"/>
        <v>0.01</v>
      </c>
      <c r="D53" s="123">
        <f t="shared" si="1"/>
        <v>16.122260776824639</v>
      </c>
      <c r="E53" s="123">
        <f t="shared" si="8"/>
        <v>1628.3483384592885</v>
      </c>
      <c r="J53" s="50">
        <v>49</v>
      </c>
      <c r="K53" s="122">
        <f t="shared" si="3"/>
        <v>0.01</v>
      </c>
      <c r="L53" s="123">
        <f t="shared" si="4"/>
        <v>609.15438135883551</v>
      </c>
      <c r="M53" s="123">
        <f t="shared" si="5"/>
        <v>61524.592517242381</v>
      </c>
    </row>
    <row r="54" spans="1:16" x14ac:dyDescent="0.2">
      <c r="B54" s="50">
        <v>50</v>
      </c>
      <c r="C54" s="122">
        <f t="shared" si="7"/>
        <v>0.01</v>
      </c>
      <c r="D54" s="123">
        <f t="shared" si="1"/>
        <v>16.283483384592884</v>
      </c>
      <c r="E54" s="123">
        <f t="shared" si="8"/>
        <v>1644.6318218438814</v>
      </c>
      <c r="J54" s="50">
        <v>50</v>
      </c>
      <c r="K54" s="122">
        <f t="shared" si="3"/>
        <v>0.01</v>
      </c>
      <c r="L54" s="123">
        <f t="shared" si="4"/>
        <v>615.24592517242388</v>
      </c>
      <c r="M54" s="123">
        <f t="shared" si="5"/>
        <v>62139.838442414803</v>
      </c>
    </row>
    <row r="55" spans="1:16" x14ac:dyDescent="0.2">
      <c r="B55" s="50">
        <v>51</v>
      </c>
      <c r="C55" s="122">
        <f t="shared" si="7"/>
        <v>0.01</v>
      </c>
      <c r="D55" s="123">
        <f t="shared" si="1"/>
        <v>16.446318218438815</v>
      </c>
      <c r="E55" s="123">
        <f t="shared" si="8"/>
        <v>1661.0781400623202</v>
      </c>
      <c r="J55" s="50">
        <v>51</v>
      </c>
      <c r="K55" s="122">
        <f t="shared" si="3"/>
        <v>0.01</v>
      </c>
      <c r="L55" s="123">
        <f t="shared" si="4"/>
        <v>621.39838442414805</v>
      </c>
      <c r="M55" s="123">
        <f t="shared" si="5"/>
        <v>62761.236826838947</v>
      </c>
    </row>
    <row r="56" spans="1:16" x14ac:dyDescent="0.2">
      <c r="B56" s="50">
        <v>52</v>
      </c>
      <c r="C56" s="122">
        <f t="shared" si="7"/>
        <v>0.01</v>
      </c>
      <c r="D56" s="123">
        <f t="shared" si="1"/>
        <v>16.610781400623203</v>
      </c>
      <c r="E56" s="123">
        <f t="shared" si="8"/>
        <v>1677.6889214629434</v>
      </c>
      <c r="J56" s="50">
        <v>52</v>
      </c>
      <c r="K56" s="122">
        <f t="shared" si="3"/>
        <v>0.01</v>
      </c>
      <c r="L56" s="123">
        <f t="shared" si="4"/>
        <v>627.61236826838945</v>
      </c>
      <c r="M56" s="123">
        <f t="shared" si="5"/>
        <v>63388.849195107337</v>
      </c>
    </row>
    <row r="57" spans="1:16" x14ac:dyDescent="0.2">
      <c r="B57" s="50">
        <v>53</v>
      </c>
      <c r="C57" s="122">
        <f t="shared" si="7"/>
        <v>0.01</v>
      </c>
      <c r="D57" s="123">
        <f t="shared" si="1"/>
        <v>16.776889214629435</v>
      </c>
      <c r="E57" s="123">
        <f t="shared" si="8"/>
        <v>1694.4658106775728</v>
      </c>
      <c r="J57" s="50">
        <v>53</v>
      </c>
      <c r="K57" s="122">
        <f t="shared" si="3"/>
        <v>0.01</v>
      </c>
      <c r="L57" s="123">
        <f t="shared" si="4"/>
        <v>633.88849195107343</v>
      </c>
      <c r="M57" s="123">
        <f t="shared" si="5"/>
        <v>64022.737687058412</v>
      </c>
    </row>
    <row r="58" spans="1:16" x14ac:dyDescent="0.2">
      <c r="B58" s="50">
        <v>54</v>
      </c>
      <c r="C58" s="122">
        <f t="shared" si="7"/>
        <v>0.01</v>
      </c>
      <c r="D58" s="123">
        <f t="shared" si="1"/>
        <v>16.944658106775726</v>
      </c>
      <c r="E58" s="123">
        <f t="shared" si="8"/>
        <v>1711.4104687843485</v>
      </c>
      <c r="J58" s="50">
        <v>54</v>
      </c>
      <c r="K58" s="122">
        <f t="shared" si="3"/>
        <v>0.01</v>
      </c>
      <c r="L58" s="123">
        <f t="shared" si="4"/>
        <v>640.22737687058418</v>
      </c>
      <c r="M58" s="123">
        <f t="shared" si="5"/>
        <v>64662.965063928998</v>
      </c>
    </row>
    <row r="59" spans="1:16" x14ac:dyDescent="0.2">
      <c r="B59" s="50">
        <v>55</v>
      </c>
      <c r="C59" s="122">
        <f t="shared" si="7"/>
        <v>0.01</v>
      </c>
      <c r="D59" s="123">
        <f t="shared" si="1"/>
        <v>17.114104687843486</v>
      </c>
      <c r="E59" s="123">
        <f t="shared" si="8"/>
        <v>1728.5245734721921</v>
      </c>
      <c r="J59" s="50">
        <v>55</v>
      </c>
      <c r="K59" s="122">
        <f t="shared" si="3"/>
        <v>0.01</v>
      </c>
      <c r="L59" s="123">
        <f t="shared" si="4"/>
        <v>646.62965063928993</v>
      </c>
      <c r="M59" s="123">
        <f t="shared" si="5"/>
        <v>65309.594714568288</v>
      </c>
    </row>
    <row r="60" spans="1:16" x14ac:dyDescent="0.2">
      <c r="B60" s="50">
        <v>56</v>
      </c>
      <c r="C60" s="122">
        <f t="shared" si="7"/>
        <v>0.01</v>
      </c>
      <c r="D60" s="123">
        <f t="shared" si="1"/>
        <v>17.285245734721922</v>
      </c>
      <c r="E60" s="123">
        <f t="shared" si="8"/>
        <v>1745.809819206914</v>
      </c>
      <c r="J60" s="50">
        <v>56</v>
      </c>
      <c r="K60" s="122">
        <f t="shared" si="3"/>
        <v>0.01</v>
      </c>
      <c r="L60" s="123">
        <f t="shared" si="4"/>
        <v>653.09594714568289</v>
      </c>
      <c r="M60" s="123">
        <f t="shared" si="5"/>
        <v>65962.690661713976</v>
      </c>
    </row>
    <row r="61" spans="1:16" x14ac:dyDescent="0.2">
      <c r="B61" s="50">
        <v>57</v>
      </c>
      <c r="C61" s="122">
        <f t="shared" si="7"/>
        <v>0.01</v>
      </c>
      <c r="D61" s="123">
        <f t="shared" si="1"/>
        <v>17.458098192069141</v>
      </c>
      <c r="E61" s="123">
        <f t="shared" si="8"/>
        <v>1763.2679173989832</v>
      </c>
      <c r="J61" s="50">
        <v>57</v>
      </c>
      <c r="K61" s="122">
        <f t="shared" si="3"/>
        <v>0.01</v>
      </c>
      <c r="L61" s="123">
        <f t="shared" si="4"/>
        <v>659.62690661713975</v>
      </c>
      <c r="M61" s="123">
        <f t="shared" si="5"/>
        <v>66622.317568331113</v>
      </c>
    </row>
    <row r="62" spans="1:16" x14ac:dyDescent="0.2">
      <c r="B62" s="50">
        <v>58</v>
      </c>
      <c r="C62" s="122">
        <f t="shared" si="7"/>
        <v>0.01</v>
      </c>
      <c r="D62" s="123">
        <f t="shared" si="1"/>
        <v>17.632679173989832</v>
      </c>
      <c r="E62" s="123">
        <f t="shared" si="8"/>
        <v>1780.900596572973</v>
      </c>
      <c r="J62" s="50">
        <v>58</v>
      </c>
      <c r="K62" s="122">
        <f t="shared" si="3"/>
        <v>0.01</v>
      </c>
      <c r="L62" s="123">
        <f t="shared" si="4"/>
        <v>666.22317568331118</v>
      </c>
      <c r="M62" s="123">
        <f t="shared" si="5"/>
        <v>67288.540744014419</v>
      </c>
    </row>
    <row r="63" spans="1:16" x14ac:dyDescent="0.2">
      <c r="B63" s="50">
        <v>59</v>
      </c>
      <c r="C63" s="122">
        <f t="shared" si="7"/>
        <v>0.01</v>
      </c>
      <c r="D63" s="123">
        <f t="shared" si="1"/>
        <v>17.809005965729732</v>
      </c>
      <c r="E63" s="123">
        <f t="shared" si="8"/>
        <v>1798.7096025387027</v>
      </c>
      <c r="J63" s="50">
        <v>59</v>
      </c>
      <c r="K63" s="122">
        <f t="shared" si="3"/>
        <v>0.01</v>
      </c>
      <c r="L63" s="123">
        <f t="shared" si="4"/>
        <v>672.88540744014415</v>
      </c>
      <c r="M63" s="123">
        <f t="shared" si="5"/>
        <v>67961.426151454565</v>
      </c>
    </row>
    <row r="64" spans="1:16" x14ac:dyDescent="0.2">
      <c r="A64" s="124">
        <v>2</v>
      </c>
      <c r="B64" s="124">
        <v>60</v>
      </c>
      <c r="C64" s="125">
        <f t="shared" si="7"/>
        <v>0.01</v>
      </c>
      <c r="D64" s="126">
        <f t="shared" si="1"/>
        <v>17.987096025387029</v>
      </c>
      <c r="E64" s="126">
        <f t="shared" si="8"/>
        <v>1816.6966985640897</v>
      </c>
      <c r="F64" s="124"/>
      <c r="G64" s="124"/>
      <c r="H64" s="127"/>
      <c r="I64" s="124">
        <v>2</v>
      </c>
      <c r="J64" s="124">
        <v>60</v>
      </c>
      <c r="K64" s="125">
        <f t="shared" si="3"/>
        <v>0.01</v>
      </c>
      <c r="L64" s="126">
        <f t="shared" si="4"/>
        <v>679.61426151454566</v>
      </c>
      <c r="M64" s="126">
        <f t="shared" si="5"/>
        <v>68641.040412969116</v>
      </c>
      <c r="N64" s="124"/>
      <c r="O64" s="124"/>
      <c r="P64" s="127"/>
    </row>
    <row r="65" spans="2:13" x14ac:dyDescent="0.2">
      <c r="B65" s="50">
        <v>61</v>
      </c>
      <c r="C65" s="122">
        <f t="shared" si="7"/>
        <v>0.01</v>
      </c>
      <c r="D65" s="123">
        <f t="shared" si="1"/>
        <v>18.166966985640897</v>
      </c>
      <c r="E65" s="123">
        <f t="shared" si="8"/>
        <v>1834.8636655497307</v>
      </c>
      <c r="J65" s="50">
        <v>61</v>
      </c>
      <c r="K65" s="122">
        <f t="shared" si="3"/>
        <v>0.01</v>
      </c>
      <c r="L65" s="123">
        <f t="shared" si="4"/>
        <v>686.41040412969119</v>
      </c>
      <c r="M65" s="123">
        <f t="shared" si="5"/>
        <v>69327.450817098812</v>
      </c>
    </row>
    <row r="66" spans="2:13" x14ac:dyDescent="0.2">
      <c r="B66" s="50">
        <v>62</v>
      </c>
      <c r="C66" s="122">
        <f t="shared" si="7"/>
        <v>0.01</v>
      </c>
      <c r="D66" s="123">
        <f t="shared" si="1"/>
        <v>18.348636655497309</v>
      </c>
      <c r="E66" s="123">
        <f t="shared" si="8"/>
        <v>1853.2123022052281</v>
      </c>
      <c r="J66" s="50">
        <v>62</v>
      </c>
      <c r="K66" s="122">
        <f t="shared" si="3"/>
        <v>0.01</v>
      </c>
      <c r="L66" s="123">
        <f t="shared" si="4"/>
        <v>693.27450817098816</v>
      </c>
      <c r="M66" s="123">
        <f t="shared" si="5"/>
        <v>70020.725325269799</v>
      </c>
    </row>
    <row r="67" spans="2:13" x14ac:dyDescent="0.2">
      <c r="B67" s="50">
        <v>63</v>
      </c>
      <c r="C67" s="122">
        <f t="shared" si="7"/>
        <v>0.01</v>
      </c>
      <c r="D67" s="123">
        <f t="shared" si="1"/>
        <v>18.532123022052282</v>
      </c>
      <c r="E67" s="123">
        <f t="shared" si="8"/>
        <v>1871.7444252272803</v>
      </c>
      <c r="J67" s="50">
        <v>63</v>
      </c>
      <c r="K67" s="122">
        <f t="shared" si="3"/>
        <v>0.01</v>
      </c>
      <c r="L67" s="123">
        <f t="shared" si="4"/>
        <v>700.20725325269802</v>
      </c>
      <c r="M67" s="123">
        <f t="shared" si="5"/>
        <v>70720.932578522494</v>
      </c>
    </row>
    <row r="68" spans="2:13" x14ac:dyDescent="0.2">
      <c r="B68" s="50">
        <v>64</v>
      </c>
      <c r="C68" s="122">
        <f t="shared" si="7"/>
        <v>0.01</v>
      </c>
      <c r="D68" s="123">
        <f t="shared" si="1"/>
        <v>18.717444252272802</v>
      </c>
      <c r="E68" s="123">
        <f t="shared" si="8"/>
        <v>1890.4618694795531</v>
      </c>
      <c r="J68" s="50">
        <v>64</v>
      </c>
      <c r="K68" s="122">
        <f t="shared" si="3"/>
        <v>0.01</v>
      </c>
      <c r="L68" s="123">
        <f t="shared" si="4"/>
        <v>707.20932578522491</v>
      </c>
      <c r="M68" s="123">
        <f t="shared" si="5"/>
        <v>71428.141904307719</v>
      </c>
    </row>
    <row r="69" spans="2:13" x14ac:dyDescent="0.2">
      <c r="B69" s="50">
        <v>65</v>
      </c>
      <c r="C69" s="122">
        <f t="shared" si="7"/>
        <v>0.01</v>
      </c>
      <c r="D69" s="123">
        <f t="shared" si="1"/>
        <v>18.904618694795531</v>
      </c>
      <c r="E69" s="123">
        <f t="shared" si="8"/>
        <v>1909.3664881743487</v>
      </c>
      <c r="J69" s="50">
        <v>65</v>
      </c>
      <c r="K69" s="122">
        <f t="shared" si="3"/>
        <v>0.01</v>
      </c>
      <c r="L69" s="123">
        <f t="shared" si="4"/>
        <v>714.28141904307722</v>
      </c>
      <c r="M69" s="123">
        <f t="shared" si="5"/>
        <v>72142.423323350798</v>
      </c>
    </row>
    <row r="70" spans="2:13" x14ac:dyDescent="0.2">
      <c r="B70" s="50">
        <v>66</v>
      </c>
      <c r="C70" s="122">
        <f t="shared" si="7"/>
        <v>0.01</v>
      </c>
      <c r="D70" s="123">
        <f t="shared" ref="D70:D133" si="9">E69*C70</f>
        <v>19.093664881743486</v>
      </c>
      <c r="E70" s="123">
        <f t="shared" si="8"/>
        <v>1928.4601530560922</v>
      </c>
      <c r="J70" s="50">
        <v>66</v>
      </c>
      <c r="K70" s="122">
        <f t="shared" ref="K70:K133" si="10">K69</f>
        <v>0.01</v>
      </c>
      <c r="L70" s="123">
        <f t="shared" ref="L70:L133" si="11">M69*K70</f>
        <v>721.42423323350795</v>
      </c>
      <c r="M70" s="123">
        <f t="shared" ref="M70:M133" si="12">M69+L70</f>
        <v>72863.847556584311</v>
      </c>
    </row>
    <row r="71" spans="2:13" x14ac:dyDescent="0.2">
      <c r="B71" s="50">
        <v>67</v>
      </c>
      <c r="C71" s="122">
        <f t="shared" si="7"/>
        <v>0.01</v>
      </c>
      <c r="D71" s="123">
        <f t="shared" si="9"/>
        <v>19.284601530560924</v>
      </c>
      <c r="E71" s="123">
        <f t="shared" si="8"/>
        <v>1947.744754586653</v>
      </c>
      <c r="J71" s="50">
        <v>67</v>
      </c>
      <c r="K71" s="122">
        <f t="shared" si="10"/>
        <v>0.01</v>
      </c>
      <c r="L71" s="123">
        <f t="shared" si="11"/>
        <v>728.63847556584312</v>
      </c>
      <c r="M71" s="123">
        <f t="shared" si="12"/>
        <v>73592.486032150147</v>
      </c>
    </row>
    <row r="72" spans="2:13" x14ac:dyDescent="0.2">
      <c r="B72" s="50">
        <v>68</v>
      </c>
      <c r="C72" s="122">
        <f t="shared" si="7"/>
        <v>0.01</v>
      </c>
      <c r="D72" s="123">
        <f t="shared" si="9"/>
        <v>19.477447545866532</v>
      </c>
      <c r="E72" s="123">
        <f t="shared" si="8"/>
        <v>1967.2222021325194</v>
      </c>
      <c r="J72" s="50">
        <v>68</v>
      </c>
      <c r="K72" s="122">
        <f t="shared" si="10"/>
        <v>0.01</v>
      </c>
      <c r="L72" s="123">
        <f t="shared" si="11"/>
        <v>735.92486032150146</v>
      </c>
      <c r="M72" s="123">
        <f t="shared" si="12"/>
        <v>74328.410892471642</v>
      </c>
    </row>
    <row r="73" spans="2:13" x14ac:dyDescent="0.2">
      <c r="B73" s="50">
        <v>69</v>
      </c>
      <c r="C73" s="122">
        <f t="shared" si="7"/>
        <v>0.01</v>
      </c>
      <c r="D73" s="123">
        <f t="shared" si="9"/>
        <v>19.672222021325194</v>
      </c>
      <c r="E73" s="123">
        <f t="shared" si="8"/>
        <v>1986.8944241538447</v>
      </c>
      <c r="J73" s="50">
        <v>69</v>
      </c>
      <c r="K73" s="122">
        <f t="shared" si="10"/>
        <v>0.01</v>
      </c>
      <c r="L73" s="123">
        <f t="shared" si="11"/>
        <v>743.28410892471641</v>
      </c>
      <c r="M73" s="123">
        <f t="shared" si="12"/>
        <v>75071.695001396365</v>
      </c>
    </row>
    <row r="74" spans="2:13" x14ac:dyDescent="0.2">
      <c r="B74" s="50">
        <v>70</v>
      </c>
      <c r="C74" s="122">
        <f t="shared" si="7"/>
        <v>0.01</v>
      </c>
      <c r="D74" s="123">
        <f t="shared" si="9"/>
        <v>19.868944241538447</v>
      </c>
      <c r="E74" s="123">
        <f t="shared" si="8"/>
        <v>2006.7633683953832</v>
      </c>
      <c r="J74" s="50">
        <v>70</v>
      </c>
      <c r="K74" s="122">
        <f t="shared" si="10"/>
        <v>0.01</v>
      </c>
      <c r="L74" s="123">
        <f t="shared" si="11"/>
        <v>750.7169500139637</v>
      </c>
      <c r="M74" s="123">
        <f t="shared" si="12"/>
        <v>75822.411951410322</v>
      </c>
    </row>
    <row r="75" spans="2:13" x14ac:dyDescent="0.2">
      <c r="B75" s="50">
        <v>71</v>
      </c>
      <c r="C75" s="122">
        <f t="shared" si="7"/>
        <v>0.01</v>
      </c>
      <c r="D75" s="123">
        <f t="shared" si="9"/>
        <v>20.067633683953833</v>
      </c>
      <c r="E75" s="123">
        <f t="shared" si="8"/>
        <v>2026.8310020793369</v>
      </c>
      <c r="J75" s="50">
        <v>71</v>
      </c>
      <c r="K75" s="122">
        <f t="shared" si="10"/>
        <v>0.01</v>
      </c>
      <c r="L75" s="123">
        <f t="shared" si="11"/>
        <v>758.22411951410322</v>
      </c>
      <c r="M75" s="123">
        <f t="shared" si="12"/>
        <v>76580.636070924433</v>
      </c>
    </row>
    <row r="76" spans="2:13" x14ac:dyDescent="0.2">
      <c r="B76" s="50">
        <v>72</v>
      </c>
      <c r="C76" s="122">
        <f t="shared" si="7"/>
        <v>0.01</v>
      </c>
      <c r="D76" s="123">
        <f t="shared" si="9"/>
        <v>20.268310020793368</v>
      </c>
      <c r="E76" s="123">
        <f t="shared" si="8"/>
        <v>2047.0993121001304</v>
      </c>
      <c r="J76" s="50">
        <v>72</v>
      </c>
      <c r="K76" s="122">
        <f t="shared" si="10"/>
        <v>0.01</v>
      </c>
      <c r="L76" s="123">
        <f t="shared" si="11"/>
        <v>765.80636070924436</v>
      </c>
      <c r="M76" s="123">
        <f t="shared" si="12"/>
        <v>77346.442431633681</v>
      </c>
    </row>
    <row r="77" spans="2:13" x14ac:dyDescent="0.2">
      <c r="B77" s="50">
        <v>73</v>
      </c>
      <c r="C77" s="122">
        <f t="shared" si="7"/>
        <v>0.01</v>
      </c>
      <c r="D77" s="123">
        <f t="shared" si="9"/>
        <v>20.470993121001303</v>
      </c>
      <c r="E77" s="123">
        <f t="shared" si="8"/>
        <v>2067.5703052211315</v>
      </c>
      <c r="J77" s="50">
        <v>73</v>
      </c>
      <c r="K77" s="122">
        <f t="shared" si="10"/>
        <v>0.01</v>
      </c>
      <c r="L77" s="123">
        <f t="shared" si="11"/>
        <v>773.46442431633682</v>
      </c>
      <c r="M77" s="123">
        <f t="shared" si="12"/>
        <v>78119.906855950016</v>
      </c>
    </row>
    <row r="78" spans="2:13" x14ac:dyDescent="0.2">
      <c r="B78" s="50">
        <v>74</v>
      </c>
      <c r="C78" s="122">
        <f t="shared" si="7"/>
        <v>0.01</v>
      </c>
      <c r="D78" s="123">
        <f t="shared" si="9"/>
        <v>20.675703052211315</v>
      </c>
      <c r="E78" s="123">
        <f t="shared" si="8"/>
        <v>2088.2460082733428</v>
      </c>
      <c r="J78" s="50">
        <v>74</v>
      </c>
      <c r="K78" s="122">
        <f t="shared" si="10"/>
        <v>0.01</v>
      </c>
      <c r="L78" s="123">
        <f t="shared" si="11"/>
        <v>781.19906855950012</v>
      </c>
      <c r="M78" s="123">
        <f t="shared" si="12"/>
        <v>78901.105924509509</v>
      </c>
    </row>
    <row r="79" spans="2:13" x14ac:dyDescent="0.2">
      <c r="B79" s="50">
        <v>75</v>
      </c>
      <c r="C79" s="122">
        <f t="shared" ref="C79:C142" si="13">C78</f>
        <v>0.01</v>
      </c>
      <c r="D79" s="123">
        <f t="shared" si="9"/>
        <v>20.882460082733427</v>
      </c>
      <c r="E79" s="123">
        <f t="shared" si="8"/>
        <v>2109.1284683560762</v>
      </c>
      <c r="J79" s="50">
        <v>75</v>
      </c>
      <c r="K79" s="122">
        <f t="shared" si="10"/>
        <v>0.01</v>
      </c>
      <c r="L79" s="123">
        <f t="shared" si="11"/>
        <v>789.01105924509511</v>
      </c>
      <c r="M79" s="123">
        <f t="shared" si="12"/>
        <v>79690.116983754604</v>
      </c>
    </row>
    <row r="80" spans="2:13" x14ac:dyDescent="0.2">
      <c r="B80" s="50">
        <v>76</v>
      </c>
      <c r="C80" s="122">
        <f t="shared" si="13"/>
        <v>0.01</v>
      </c>
      <c r="D80" s="123">
        <f t="shared" si="9"/>
        <v>21.091284683560762</v>
      </c>
      <c r="E80" s="123">
        <f t="shared" si="8"/>
        <v>2130.219753039637</v>
      </c>
      <c r="J80" s="50">
        <v>76</v>
      </c>
      <c r="K80" s="122">
        <f t="shared" si="10"/>
        <v>0.01</v>
      </c>
      <c r="L80" s="123">
        <f t="shared" si="11"/>
        <v>796.90116983754604</v>
      </c>
      <c r="M80" s="123">
        <f t="shared" si="12"/>
        <v>80487.018153592144</v>
      </c>
    </row>
    <row r="81" spans="1:16" x14ac:dyDescent="0.2">
      <c r="B81" s="50">
        <v>77</v>
      </c>
      <c r="C81" s="122">
        <f t="shared" si="13"/>
        <v>0.01</v>
      </c>
      <c r="D81" s="123">
        <f t="shared" si="9"/>
        <v>21.30219753039637</v>
      </c>
      <c r="E81" s="123">
        <f t="shared" si="8"/>
        <v>2151.5219505700334</v>
      </c>
      <c r="J81" s="50">
        <v>77</v>
      </c>
      <c r="K81" s="122">
        <f t="shared" si="10"/>
        <v>0.01</v>
      </c>
      <c r="L81" s="123">
        <f t="shared" si="11"/>
        <v>804.87018153592146</v>
      </c>
      <c r="M81" s="123">
        <f t="shared" si="12"/>
        <v>81291.888335128067</v>
      </c>
    </row>
    <row r="82" spans="1:16" x14ac:dyDescent="0.2">
      <c r="B82" s="50">
        <v>78</v>
      </c>
      <c r="C82" s="122">
        <f t="shared" si="13"/>
        <v>0.01</v>
      </c>
      <c r="D82" s="123">
        <f t="shared" si="9"/>
        <v>21.515219505700333</v>
      </c>
      <c r="E82" s="123">
        <f t="shared" si="8"/>
        <v>2173.0371700757337</v>
      </c>
      <c r="J82" s="50">
        <v>78</v>
      </c>
      <c r="K82" s="122">
        <f t="shared" si="10"/>
        <v>0.01</v>
      </c>
      <c r="L82" s="123">
        <f t="shared" si="11"/>
        <v>812.91888335128067</v>
      </c>
      <c r="M82" s="123">
        <f t="shared" si="12"/>
        <v>82104.807218479342</v>
      </c>
    </row>
    <row r="83" spans="1:16" x14ac:dyDescent="0.2">
      <c r="B83" s="50">
        <v>79</v>
      </c>
      <c r="C83" s="122">
        <f t="shared" si="13"/>
        <v>0.01</v>
      </c>
      <c r="D83" s="123">
        <f t="shared" si="9"/>
        <v>21.730371700757338</v>
      </c>
      <c r="E83" s="123">
        <f t="shared" ref="E83:E146" si="14">E82+D83</f>
        <v>2194.7675417764908</v>
      </c>
      <c r="J83" s="50">
        <v>79</v>
      </c>
      <c r="K83" s="122">
        <f t="shared" si="10"/>
        <v>0.01</v>
      </c>
      <c r="L83" s="123">
        <f t="shared" si="11"/>
        <v>821.04807218479345</v>
      </c>
      <c r="M83" s="123">
        <f t="shared" si="12"/>
        <v>82925.855290664142</v>
      </c>
    </row>
    <row r="84" spans="1:16" x14ac:dyDescent="0.2">
      <c r="B84" s="50">
        <v>80</v>
      </c>
      <c r="C84" s="122">
        <f t="shared" si="13"/>
        <v>0.01</v>
      </c>
      <c r="D84" s="123">
        <f t="shared" si="9"/>
        <v>21.947675417764909</v>
      </c>
      <c r="E84" s="123">
        <f t="shared" si="14"/>
        <v>2216.7152171942557</v>
      </c>
      <c r="J84" s="50">
        <v>80</v>
      </c>
      <c r="K84" s="122">
        <f t="shared" si="10"/>
        <v>0.01</v>
      </c>
      <c r="L84" s="123">
        <f t="shared" si="11"/>
        <v>829.2585529066414</v>
      </c>
      <c r="M84" s="123">
        <f t="shared" si="12"/>
        <v>83755.113843570784</v>
      </c>
    </row>
    <row r="85" spans="1:16" x14ac:dyDescent="0.2">
      <c r="B85" s="50">
        <v>81</v>
      </c>
      <c r="C85" s="122">
        <f t="shared" si="13"/>
        <v>0.01</v>
      </c>
      <c r="D85" s="123">
        <f t="shared" si="9"/>
        <v>22.167152171942558</v>
      </c>
      <c r="E85" s="123">
        <f t="shared" si="14"/>
        <v>2238.8823693661984</v>
      </c>
      <c r="J85" s="50">
        <v>81</v>
      </c>
      <c r="K85" s="122">
        <f t="shared" si="10"/>
        <v>0.01</v>
      </c>
      <c r="L85" s="123">
        <f t="shared" si="11"/>
        <v>837.5511384357078</v>
      </c>
      <c r="M85" s="123">
        <f t="shared" si="12"/>
        <v>84592.664982006492</v>
      </c>
    </row>
    <row r="86" spans="1:16" x14ac:dyDescent="0.2">
      <c r="B86" s="50">
        <v>82</v>
      </c>
      <c r="C86" s="122">
        <f t="shared" si="13"/>
        <v>0.01</v>
      </c>
      <c r="D86" s="123">
        <f t="shared" si="9"/>
        <v>22.388823693661983</v>
      </c>
      <c r="E86" s="123">
        <f t="shared" si="14"/>
        <v>2261.2711930598603</v>
      </c>
      <c r="J86" s="50">
        <v>82</v>
      </c>
      <c r="K86" s="122">
        <f t="shared" si="10"/>
        <v>0.01</v>
      </c>
      <c r="L86" s="123">
        <f t="shared" si="11"/>
        <v>845.92664982006499</v>
      </c>
      <c r="M86" s="123">
        <f t="shared" si="12"/>
        <v>85438.591631826552</v>
      </c>
    </row>
    <row r="87" spans="1:16" x14ac:dyDescent="0.2">
      <c r="B87" s="50">
        <v>83</v>
      </c>
      <c r="C87" s="122">
        <f t="shared" si="13"/>
        <v>0.01</v>
      </c>
      <c r="D87" s="123">
        <f t="shared" si="9"/>
        <v>22.612711930598604</v>
      </c>
      <c r="E87" s="123">
        <f t="shared" si="14"/>
        <v>2283.8839049904586</v>
      </c>
      <c r="J87" s="50">
        <v>83</v>
      </c>
      <c r="K87" s="122">
        <f t="shared" si="10"/>
        <v>0.01</v>
      </c>
      <c r="L87" s="123">
        <f t="shared" si="11"/>
        <v>854.38591631826557</v>
      </c>
      <c r="M87" s="123">
        <f t="shared" si="12"/>
        <v>86292.977548144816</v>
      </c>
    </row>
    <row r="88" spans="1:16" x14ac:dyDescent="0.2">
      <c r="B88" s="50">
        <v>84</v>
      </c>
      <c r="C88" s="122">
        <f t="shared" si="13"/>
        <v>0.01</v>
      </c>
      <c r="D88" s="123">
        <f t="shared" si="9"/>
        <v>22.838839049904585</v>
      </c>
      <c r="E88" s="123">
        <f t="shared" si="14"/>
        <v>2306.7227440403631</v>
      </c>
      <c r="J88" s="50">
        <v>84</v>
      </c>
      <c r="K88" s="122">
        <f t="shared" si="10"/>
        <v>0.01</v>
      </c>
      <c r="L88" s="123">
        <f t="shared" si="11"/>
        <v>862.92977548144813</v>
      </c>
      <c r="M88" s="123">
        <f t="shared" si="12"/>
        <v>87155.907323626263</v>
      </c>
    </row>
    <row r="89" spans="1:16" x14ac:dyDescent="0.2">
      <c r="B89" s="50">
        <v>85</v>
      </c>
      <c r="C89" s="122">
        <f t="shared" si="13"/>
        <v>0.01</v>
      </c>
      <c r="D89" s="123">
        <f t="shared" si="9"/>
        <v>23.067227440403631</v>
      </c>
      <c r="E89" s="123">
        <f t="shared" si="14"/>
        <v>2329.7899714807668</v>
      </c>
      <c r="J89" s="50">
        <v>85</v>
      </c>
      <c r="K89" s="122">
        <f t="shared" si="10"/>
        <v>0.01</v>
      </c>
      <c r="L89" s="123">
        <f t="shared" si="11"/>
        <v>871.55907323626263</v>
      </c>
      <c r="M89" s="123">
        <f t="shared" si="12"/>
        <v>88027.466396862525</v>
      </c>
    </row>
    <row r="90" spans="1:16" x14ac:dyDescent="0.2">
      <c r="B90" s="50">
        <v>86</v>
      </c>
      <c r="C90" s="122">
        <f t="shared" si="13"/>
        <v>0.01</v>
      </c>
      <c r="D90" s="123">
        <f t="shared" si="9"/>
        <v>23.297899714807667</v>
      </c>
      <c r="E90" s="123">
        <f t="shared" si="14"/>
        <v>2353.0878711955743</v>
      </c>
      <c r="J90" s="50">
        <v>86</v>
      </c>
      <c r="K90" s="122">
        <f t="shared" si="10"/>
        <v>0.01</v>
      </c>
      <c r="L90" s="123">
        <f t="shared" si="11"/>
        <v>880.2746639686253</v>
      </c>
      <c r="M90" s="123">
        <f t="shared" si="12"/>
        <v>88907.741060831147</v>
      </c>
    </row>
    <row r="91" spans="1:16" x14ac:dyDescent="0.2">
      <c r="B91" s="50">
        <v>87</v>
      </c>
      <c r="C91" s="122">
        <f t="shared" si="13"/>
        <v>0.01</v>
      </c>
      <c r="D91" s="123">
        <f t="shared" si="9"/>
        <v>23.530878711955744</v>
      </c>
      <c r="E91" s="123">
        <f t="shared" si="14"/>
        <v>2376.6187499075299</v>
      </c>
      <c r="J91" s="50">
        <v>87</v>
      </c>
      <c r="K91" s="122">
        <f t="shared" si="10"/>
        <v>0.01</v>
      </c>
      <c r="L91" s="123">
        <f t="shared" si="11"/>
        <v>889.07741060831154</v>
      </c>
      <c r="M91" s="123">
        <f t="shared" si="12"/>
        <v>89796.818471439459</v>
      </c>
    </row>
    <row r="92" spans="1:16" x14ac:dyDescent="0.2">
      <c r="B92" s="50">
        <v>88</v>
      </c>
      <c r="C92" s="122">
        <f t="shared" si="13"/>
        <v>0.01</v>
      </c>
      <c r="D92" s="123">
        <f t="shared" si="9"/>
        <v>23.766187499075301</v>
      </c>
      <c r="E92" s="123">
        <f t="shared" si="14"/>
        <v>2400.3849374066053</v>
      </c>
      <c r="J92" s="50">
        <v>88</v>
      </c>
      <c r="K92" s="122">
        <f t="shared" si="10"/>
        <v>0.01</v>
      </c>
      <c r="L92" s="123">
        <f t="shared" si="11"/>
        <v>897.96818471439462</v>
      </c>
      <c r="M92" s="123">
        <f t="shared" si="12"/>
        <v>90694.786656153854</v>
      </c>
    </row>
    <row r="93" spans="1:16" x14ac:dyDescent="0.2">
      <c r="B93" s="50">
        <v>89</v>
      </c>
      <c r="C93" s="122">
        <f t="shared" si="13"/>
        <v>0.01</v>
      </c>
      <c r="D93" s="123">
        <f t="shared" si="9"/>
        <v>24.003849374066053</v>
      </c>
      <c r="E93" s="123">
        <f t="shared" si="14"/>
        <v>2424.3887867806716</v>
      </c>
      <c r="J93" s="50">
        <v>89</v>
      </c>
      <c r="K93" s="122">
        <f t="shared" si="10"/>
        <v>0.01</v>
      </c>
      <c r="L93" s="123">
        <f t="shared" si="11"/>
        <v>906.9478665615386</v>
      </c>
      <c r="M93" s="123">
        <f t="shared" si="12"/>
        <v>91601.734522715386</v>
      </c>
    </row>
    <row r="94" spans="1:16" x14ac:dyDescent="0.2">
      <c r="A94" s="124">
        <v>3</v>
      </c>
      <c r="B94" s="124">
        <v>90</v>
      </c>
      <c r="C94" s="125">
        <f t="shared" si="13"/>
        <v>0.01</v>
      </c>
      <c r="D94" s="126">
        <f t="shared" si="9"/>
        <v>24.243887867806716</v>
      </c>
      <c r="E94" s="126">
        <f t="shared" si="14"/>
        <v>2448.6326746484783</v>
      </c>
      <c r="F94" s="124"/>
      <c r="G94" s="124"/>
      <c r="H94" s="127"/>
      <c r="I94" s="124">
        <v>3</v>
      </c>
      <c r="J94" s="124">
        <v>90</v>
      </c>
      <c r="K94" s="125">
        <f t="shared" si="10"/>
        <v>0.01</v>
      </c>
      <c r="L94" s="126">
        <f t="shared" si="11"/>
        <v>916.0173452271539</v>
      </c>
      <c r="M94" s="126">
        <f t="shared" si="12"/>
        <v>92517.751867942541</v>
      </c>
      <c r="N94" s="124"/>
      <c r="O94" s="124"/>
      <c r="P94" s="127"/>
    </row>
    <row r="95" spans="1:16" x14ac:dyDescent="0.2">
      <c r="B95" s="50">
        <v>91</v>
      </c>
      <c r="C95" s="122">
        <f t="shared" si="13"/>
        <v>0.01</v>
      </c>
      <c r="D95" s="123">
        <f t="shared" si="9"/>
        <v>24.486326746484785</v>
      </c>
      <c r="E95" s="123">
        <f t="shared" si="14"/>
        <v>2473.1190013949631</v>
      </c>
      <c r="J95" s="50">
        <v>91</v>
      </c>
      <c r="K95" s="122">
        <f t="shared" si="10"/>
        <v>0.01</v>
      </c>
      <c r="L95" s="123">
        <f t="shared" si="11"/>
        <v>925.17751867942548</v>
      </c>
      <c r="M95" s="123">
        <f t="shared" si="12"/>
        <v>93442.929386621967</v>
      </c>
    </row>
    <row r="96" spans="1:16" x14ac:dyDescent="0.2">
      <c r="B96" s="50">
        <v>92</v>
      </c>
      <c r="C96" s="122">
        <f t="shared" si="13"/>
        <v>0.01</v>
      </c>
      <c r="D96" s="123">
        <f t="shared" si="9"/>
        <v>24.731190013949632</v>
      </c>
      <c r="E96" s="123">
        <f t="shared" si="14"/>
        <v>2497.8501914089129</v>
      </c>
      <c r="J96" s="50">
        <v>92</v>
      </c>
      <c r="K96" s="122">
        <f t="shared" si="10"/>
        <v>0.01</v>
      </c>
      <c r="L96" s="123">
        <f t="shared" si="11"/>
        <v>934.42929386621972</v>
      </c>
      <c r="M96" s="123">
        <f t="shared" si="12"/>
        <v>94377.358680488192</v>
      </c>
    </row>
    <row r="97" spans="2:13" x14ac:dyDescent="0.2">
      <c r="B97" s="50">
        <v>93</v>
      </c>
      <c r="C97" s="122">
        <f t="shared" si="13"/>
        <v>0.01</v>
      </c>
      <c r="D97" s="123">
        <f t="shared" si="9"/>
        <v>24.978501914089129</v>
      </c>
      <c r="E97" s="123">
        <f t="shared" si="14"/>
        <v>2522.828693323002</v>
      </c>
      <c r="J97" s="50">
        <v>93</v>
      </c>
      <c r="K97" s="122">
        <f t="shared" si="10"/>
        <v>0.01</v>
      </c>
      <c r="L97" s="123">
        <f t="shared" si="11"/>
        <v>943.77358680488192</v>
      </c>
      <c r="M97" s="123">
        <f t="shared" si="12"/>
        <v>95321.132267293069</v>
      </c>
    </row>
    <row r="98" spans="2:13" x14ac:dyDescent="0.2">
      <c r="B98" s="50">
        <v>94</v>
      </c>
      <c r="C98" s="122">
        <f t="shared" si="13"/>
        <v>0.01</v>
      </c>
      <c r="D98" s="123">
        <f t="shared" si="9"/>
        <v>25.22828693323002</v>
      </c>
      <c r="E98" s="123">
        <f t="shared" si="14"/>
        <v>2548.0569802562318</v>
      </c>
      <c r="J98" s="50">
        <v>94</v>
      </c>
      <c r="K98" s="122">
        <f t="shared" si="10"/>
        <v>0.01</v>
      </c>
      <c r="L98" s="123">
        <f t="shared" si="11"/>
        <v>953.21132267293069</v>
      </c>
      <c r="M98" s="123">
        <f t="shared" si="12"/>
        <v>96274.343589965996</v>
      </c>
    </row>
    <row r="99" spans="2:13" x14ac:dyDescent="0.2">
      <c r="B99" s="50">
        <v>95</v>
      </c>
      <c r="C99" s="122">
        <f t="shared" si="13"/>
        <v>0.01</v>
      </c>
      <c r="D99" s="123">
        <f t="shared" si="9"/>
        <v>25.480569802562318</v>
      </c>
      <c r="E99" s="123">
        <f t="shared" si="14"/>
        <v>2573.5375500587943</v>
      </c>
      <c r="J99" s="50">
        <v>95</v>
      </c>
      <c r="K99" s="122">
        <f t="shared" si="10"/>
        <v>0.01</v>
      </c>
      <c r="L99" s="123">
        <f t="shared" si="11"/>
        <v>962.74343589965997</v>
      </c>
      <c r="M99" s="123">
        <f t="shared" si="12"/>
        <v>97237.087025865651</v>
      </c>
    </row>
    <row r="100" spans="2:13" x14ac:dyDescent="0.2">
      <c r="B100" s="50">
        <v>96</v>
      </c>
      <c r="C100" s="122">
        <f t="shared" si="13"/>
        <v>0.01</v>
      </c>
      <c r="D100" s="123">
        <f t="shared" si="9"/>
        <v>25.735375500587942</v>
      </c>
      <c r="E100" s="123">
        <f t="shared" si="14"/>
        <v>2599.2729255593822</v>
      </c>
      <c r="J100" s="50">
        <v>96</v>
      </c>
      <c r="K100" s="122">
        <f t="shared" si="10"/>
        <v>0.01</v>
      </c>
      <c r="L100" s="123">
        <f t="shared" si="11"/>
        <v>972.37087025865651</v>
      </c>
      <c r="M100" s="123">
        <f t="shared" si="12"/>
        <v>98209.45789612431</v>
      </c>
    </row>
    <row r="101" spans="2:13" x14ac:dyDescent="0.2">
      <c r="B101" s="50">
        <v>97</v>
      </c>
      <c r="C101" s="122">
        <f t="shared" si="13"/>
        <v>0.01</v>
      </c>
      <c r="D101" s="123">
        <f t="shared" si="9"/>
        <v>25.992729255593822</v>
      </c>
      <c r="E101" s="123">
        <f t="shared" si="14"/>
        <v>2625.2656548149762</v>
      </c>
      <c r="J101" s="50">
        <v>97</v>
      </c>
      <c r="K101" s="122">
        <f t="shared" si="10"/>
        <v>0.01</v>
      </c>
      <c r="L101" s="123">
        <f t="shared" si="11"/>
        <v>982.09457896124309</v>
      </c>
      <c r="M101" s="123">
        <f t="shared" si="12"/>
        <v>99191.552475085555</v>
      </c>
    </row>
    <row r="102" spans="2:13" x14ac:dyDescent="0.2">
      <c r="B102" s="50">
        <v>98</v>
      </c>
      <c r="C102" s="122">
        <f t="shared" si="13"/>
        <v>0.01</v>
      </c>
      <c r="D102" s="123">
        <f t="shared" si="9"/>
        <v>26.252656548149762</v>
      </c>
      <c r="E102" s="123">
        <f t="shared" si="14"/>
        <v>2651.518311363126</v>
      </c>
      <c r="J102" s="50">
        <v>98</v>
      </c>
      <c r="K102" s="122">
        <f t="shared" si="10"/>
        <v>0.01</v>
      </c>
      <c r="L102" s="123">
        <f t="shared" si="11"/>
        <v>991.91552475085552</v>
      </c>
      <c r="M102" s="123">
        <f t="shared" si="12"/>
        <v>100183.46799983642</v>
      </c>
    </row>
    <row r="103" spans="2:13" x14ac:dyDescent="0.2">
      <c r="B103" s="50">
        <v>99</v>
      </c>
      <c r="C103" s="122">
        <f t="shared" si="13"/>
        <v>0.01</v>
      </c>
      <c r="D103" s="123">
        <f t="shared" si="9"/>
        <v>26.515183113631259</v>
      </c>
      <c r="E103" s="123">
        <f t="shared" si="14"/>
        <v>2678.0334944767574</v>
      </c>
      <c r="J103" s="50">
        <v>99</v>
      </c>
      <c r="K103" s="122">
        <f t="shared" si="10"/>
        <v>0.01</v>
      </c>
      <c r="L103" s="123">
        <f t="shared" si="11"/>
        <v>1001.8346799983642</v>
      </c>
      <c r="M103" s="123">
        <f t="shared" si="12"/>
        <v>101185.30267983479</v>
      </c>
    </row>
    <row r="104" spans="2:13" x14ac:dyDescent="0.2">
      <c r="B104" s="50">
        <v>100</v>
      </c>
      <c r="C104" s="122">
        <f t="shared" si="13"/>
        <v>0.01</v>
      </c>
      <c r="D104" s="123">
        <f t="shared" si="9"/>
        <v>26.780334944767574</v>
      </c>
      <c r="E104" s="123">
        <f t="shared" si="14"/>
        <v>2704.813829421525</v>
      </c>
      <c r="J104" s="50">
        <v>100</v>
      </c>
      <c r="K104" s="122">
        <f t="shared" si="10"/>
        <v>0.01</v>
      </c>
      <c r="L104" s="123">
        <f t="shared" si="11"/>
        <v>1011.8530267983479</v>
      </c>
      <c r="M104" s="123">
        <f t="shared" si="12"/>
        <v>102197.15570663313</v>
      </c>
    </row>
    <row r="105" spans="2:13" x14ac:dyDescent="0.2">
      <c r="B105" s="50">
        <v>101</v>
      </c>
      <c r="C105" s="122">
        <f t="shared" si="13"/>
        <v>0.01</v>
      </c>
      <c r="D105" s="123">
        <f t="shared" si="9"/>
        <v>27.048138294215249</v>
      </c>
      <c r="E105" s="123">
        <f t="shared" si="14"/>
        <v>2731.8619677157403</v>
      </c>
      <c r="J105" s="50">
        <v>101</v>
      </c>
      <c r="K105" s="122">
        <f t="shared" si="10"/>
        <v>0.01</v>
      </c>
      <c r="L105" s="123">
        <f t="shared" si="11"/>
        <v>1021.9715570663313</v>
      </c>
      <c r="M105" s="123">
        <f t="shared" si="12"/>
        <v>103219.12726369945</v>
      </c>
    </row>
    <row r="106" spans="2:13" x14ac:dyDescent="0.2">
      <c r="B106" s="50">
        <v>102</v>
      </c>
      <c r="C106" s="122">
        <f t="shared" si="13"/>
        <v>0.01</v>
      </c>
      <c r="D106" s="123">
        <f t="shared" si="9"/>
        <v>27.318619677157404</v>
      </c>
      <c r="E106" s="123">
        <f t="shared" si="14"/>
        <v>2759.1805873928979</v>
      </c>
      <c r="J106" s="50">
        <v>102</v>
      </c>
      <c r="K106" s="122">
        <f t="shared" si="10"/>
        <v>0.01</v>
      </c>
      <c r="L106" s="123">
        <f t="shared" si="11"/>
        <v>1032.1912726369947</v>
      </c>
      <c r="M106" s="123">
        <f t="shared" si="12"/>
        <v>104251.31853633645</v>
      </c>
    </row>
    <row r="107" spans="2:13" x14ac:dyDescent="0.2">
      <c r="B107" s="50">
        <v>103</v>
      </c>
      <c r="C107" s="122">
        <f t="shared" si="13"/>
        <v>0.01</v>
      </c>
      <c r="D107" s="123">
        <f t="shared" si="9"/>
        <v>27.59180587392898</v>
      </c>
      <c r="E107" s="123">
        <f t="shared" si="14"/>
        <v>2786.7723932668268</v>
      </c>
      <c r="J107" s="50">
        <v>103</v>
      </c>
      <c r="K107" s="122">
        <f t="shared" si="10"/>
        <v>0.01</v>
      </c>
      <c r="L107" s="123">
        <f t="shared" si="11"/>
        <v>1042.5131853633645</v>
      </c>
      <c r="M107" s="123">
        <f t="shared" si="12"/>
        <v>105293.83172169981</v>
      </c>
    </row>
    <row r="108" spans="2:13" x14ac:dyDescent="0.2">
      <c r="B108" s="50">
        <v>104</v>
      </c>
      <c r="C108" s="122">
        <f t="shared" si="13"/>
        <v>0.01</v>
      </c>
      <c r="D108" s="123">
        <f t="shared" si="9"/>
        <v>27.86772393266827</v>
      </c>
      <c r="E108" s="123">
        <f t="shared" si="14"/>
        <v>2814.6401171994953</v>
      </c>
      <c r="J108" s="50">
        <v>104</v>
      </c>
      <c r="K108" s="122">
        <f t="shared" si="10"/>
        <v>0.01</v>
      </c>
      <c r="L108" s="123">
        <f t="shared" si="11"/>
        <v>1052.938317216998</v>
      </c>
      <c r="M108" s="123">
        <f t="shared" si="12"/>
        <v>106346.7700389168</v>
      </c>
    </row>
    <row r="109" spans="2:13" x14ac:dyDescent="0.2">
      <c r="B109" s="50">
        <v>105</v>
      </c>
      <c r="C109" s="122">
        <f t="shared" si="13"/>
        <v>0.01</v>
      </c>
      <c r="D109" s="123">
        <f t="shared" si="9"/>
        <v>28.146401171994953</v>
      </c>
      <c r="E109" s="123">
        <f t="shared" si="14"/>
        <v>2842.7865183714903</v>
      </c>
      <c r="J109" s="50">
        <v>105</v>
      </c>
      <c r="K109" s="122">
        <f t="shared" si="10"/>
        <v>0.01</v>
      </c>
      <c r="L109" s="123">
        <f t="shared" si="11"/>
        <v>1063.4677003891679</v>
      </c>
      <c r="M109" s="123">
        <f t="shared" si="12"/>
        <v>107410.23773930597</v>
      </c>
    </row>
    <row r="110" spans="2:13" x14ac:dyDescent="0.2">
      <c r="B110" s="50">
        <v>106</v>
      </c>
      <c r="C110" s="122">
        <f t="shared" si="13"/>
        <v>0.01</v>
      </c>
      <c r="D110" s="123">
        <f t="shared" si="9"/>
        <v>28.427865183714903</v>
      </c>
      <c r="E110" s="123">
        <f t="shared" si="14"/>
        <v>2871.2143835552051</v>
      </c>
      <c r="J110" s="50">
        <v>106</v>
      </c>
      <c r="K110" s="122">
        <f t="shared" si="10"/>
        <v>0.01</v>
      </c>
      <c r="L110" s="123">
        <f t="shared" si="11"/>
        <v>1074.1023773930597</v>
      </c>
      <c r="M110" s="123">
        <f t="shared" si="12"/>
        <v>108484.34011669904</v>
      </c>
    </row>
    <row r="111" spans="2:13" x14ac:dyDescent="0.2">
      <c r="B111" s="50">
        <v>107</v>
      </c>
      <c r="C111" s="122">
        <f t="shared" si="13"/>
        <v>0.01</v>
      </c>
      <c r="D111" s="123">
        <f t="shared" si="9"/>
        <v>28.712143835552052</v>
      </c>
      <c r="E111" s="123">
        <f t="shared" si="14"/>
        <v>2899.9265273907572</v>
      </c>
      <c r="J111" s="50">
        <v>107</v>
      </c>
      <c r="K111" s="122">
        <f t="shared" si="10"/>
        <v>0.01</v>
      </c>
      <c r="L111" s="123">
        <f t="shared" si="11"/>
        <v>1084.8434011669904</v>
      </c>
      <c r="M111" s="123">
        <f t="shared" si="12"/>
        <v>109569.18351786603</v>
      </c>
    </row>
    <row r="112" spans="2:13" x14ac:dyDescent="0.2">
      <c r="B112" s="50">
        <v>108</v>
      </c>
      <c r="C112" s="122">
        <f t="shared" si="13"/>
        <v>0.01</v>
      </c>
      <c r="D112" s="123">
        <f t="shared" si="9"/>
        <v>28.999265273907572</v>
      </c>
      <c r="E112" s="123">
        <f t="shared" si="14"/>
        <v>2928.9257926646646</v>
      </c>
      <c r="J112" s="50">
        <v>108</v>
      </c>
      <c r="K112" s="122">
        <f t="shared" si="10"/>
        <v>0.01</v>
      </c>
      <c r="L112" s="123">
        <f t="shared" si="11"/>
        <v>1095.6918351786603</v>
      </c>
      <c r="M112" s="123">
        <f t="shared" si="12"/>
        <v>110664.87535304468</v>
      </c>
    </row>
    <row r="113" spans="1:16" x14ac:dyDescent="0.2">
      <c r="B113" s="50">
        <v>109</v>
      </c>
      <c r="C113" s="122">
        <f t="shared" si="13"/>
        <v>0.01</v>
      </c>
      <c r="D113" s="123">
        <f t="shared" si="9"/>
        <v>29.289257926646648</v>
      </c>
      <c r="E113" s="123">
        <f t="shared" si="14"/>
        <v>2958.2150505913114</v>
      </c>
      <c r="J113" s="50">
        <v>109</v>
      </c>
      <c r="K113" s="122">
        <f t="shared" si="10"/>
        <v>0.01</v>
      </c>
      <c r="L113" s="123">
        <f t="shared" si="11"/>
        <v>1106.6487535304468</v>
      </c>
      <c r="M113" s="123">
        <f t="shared" si="12"/>
        <v>111771.52410657513</v>
      </c>
    </row>
    <row r="114" spans="1:16" x14ac:dyDescent="0.2">
      <c r="B114" s="50">
        <v>110</v>
      </c>
      <c r="C114" s="122">
        <f t="shared" si="13"/>
        <v>0.01</v>
      </c>
      <c r="D114" s="123">
        <f t="shared" si="9"/>
        <v>29.582150505913116</v>
      </c>
      <c r="E114" s="123">
        <f t="shared" si="14"/>
        <v>2987.7972010972244</v>
      </c>
      <c r="J114" s="50">
        <v>110</v>
      </c>
      <c r="K114" s="122">
        <f t="shared" si="10"/>
        <v>0.01</v>
      </c>
      <c r="L114" s="123">
        <f t="shared" si="11"/>
        <v>1117.7152410657513</v>
      </c>
      <c r="M114" s="123">
        <f t="shared" si="12"/>
        <v>112889.23934764089</v>
      </c>
    </row>
    <row r="115" spans="1:16" x14ac:dyDescent="0.2">
      <c r="B115" s="50">
        <v>111</v>
      </c>
      <c r="C115" s="122">
        <f t="shared" si="13"/>
        <v>0.01</v>
      </c>
      <c r="D115" s="123">
        <f t="shared" si="9"/>
        <v>29.877972010972243</v>
      </c>
      <c r="E115" s="123">
        <f t="shared" si="14"/>
        <v>3017.6751731081968</v>
      </c>
      <c r="J115" s="50">
        <v>111</v>
      </c>
      <c r="K115" s="122">
        <f t="shared" si="10"/>
        <v>0.01</v>
      </c>
      <c r="L115" s="123">
        <f t="shared" si="11"/>
        <v>1128.8923934764089</v>
      </c>
      <c r="M115" s="123">
        <f t="shared" si="12"/>
        <v>114018.13174111729</v>
      </c>
    </row>
    <row r="116" spans="1:16" x14ac:dyDescent="0.2">
      <c r="B116" s="50">
        <v>112</v>
      </c>
      <c r="C116" s="122">
        <f t="shared" si="13"/>
        <v>0.01</v>
      </c>
      <c r="D116" s="123">
        <f t="shared" si="9"/>
        <v>30.176751731081968</v>
      </c>
      <c r="E116" s="123">
        <f t="shared" si="14"/>
        <v>3047.8519248392786</v>
      </c>
      <c r="J116" s="50">
        <v>112</v>
      </c>
      <c r="K116" s="122">
        <f t="shared" si="10"/>
        <v>0.01</v>
      </c>
      <c r="L116" s="123">
        <f t="shared" si="11"/>
        <v>1140.181317411173</v>
      </c>
      <c r="M116" s="123">
        <f t="shared" si="12"/>
        <v>115158.31305852847</v>
      </c>
    </row>
    <row r="117" spans="1:16" x14ac:dyDescent="0.2">
      <c r="B117" s="50">
        <v>113</v>
      </c>
      <c r="C117" s="122">
        <f t="shared" si="13"/>
        <v>0.01</v>
      </c>
      <c r="D117" s="123">
        <f t="shared" si="9"/>
        <v>30.478519248392786</v>
      </c>
      <c r="E117" s="123">
        <f t="shared" si="14"/>
        <v>3078.3304440876714</v>
      </c>
      <c r="J117" s="50">
        <v>113</v>
      </c>
      <c r="K117" s="122">
        <f t="shared" si="10"/>
        <v>0.01</v>
      </c>
      <c r="L117" s="123">
        <f t="shared" si="11"/>
        <v>1151.5831305852846</v>
      </c>
      <c r="M117" s="123">
        <f t="shared" si="12"/>
        <v>116309.89618911376</v>
      </c>
    </row>
    <row r="118" spans="1:16" x14ac:dyDescent="0.2">
      <c r="B118" s="50">
        <v>114</v>
      </c>
      <c r="C118" s="122">
        <f t="shared" si="13"/>
        <v>0.01</v>
      </c>
      <c r="D118" s="123">
        <f t="shared" si="9"/>
        <v>30.783304440876716</v>
      </c>
      <c r="E118" s="123">
        <f t="shared" si="14"/>
        <v>3109.1137485285481</v>
      </c>
      <c r="J118" s="50">
        <v>114</v>
      </c>
      <c r="K118" s="122">
        <f t="shared" si="10"/>
        <v>0.01</v>
      </c>
      <c r="L118" s="123">
        <f t="shared" si="11"/>
        <v>1163.0989618911376</v>
      </c>
      <c r="M118" s="123">
        <f t="shared" si="12"/>
        <v>117472.9951510049</v>
      </c>
    </row>
    <row r="119" spans="1:16" x14ac:dyDescent="0.2">
      <c r="B119" s="50">
        <v>115</v>
      </c>
      <c r="C119" s="122">
        <f t="shared" si="13"/>
        <v>0.01</v>
      </c>
      <c r="D119" s="123">
        <f t="shared" si="9"/>
        <v>31.091137485285483</v>
      </c>
      <c r="E119" s="123">
        <f t="shared" si="14"/>
        <v>3140.2048860138334</v>
      </c>
      <c r="J119" s="50">
        <v>115</v>
      </c>
      <c r="K119" s="122">
        <f t="shared" si="10"/>
        <v>0.01</v>
      </c>
      <c r="L119" s="123">
        <f t="shared" si="11"/>
        <v>1174.729951510049</v>
      </c>
      <c r="M119" s="123">
        <f t="shared" si="12"/>
        <v>118647.72510251495</v>
      </c>
    </row>
    <row r="120" spans="1:16" x14ac:dyDescent="0.2">
      <c r="B120" s="50">
        <v>116</v>
      </c>
      <c r="C120" s="122">
        <f t="shared" si="13"/>
        <v>0.01</v>
      </c>
      <c r="D120" s="123">
        <f t="shared" si="9"/>
        <v>31.402048860138336</v>
      </c>
      <c r="E120" s="123">
        <f t="shared" si="14"/>
        <v>3171.6069348739716</v>
      </c>
      <c r="J120" s="50">
        <v>116</v>
      </c>
      <c r="K120" s="122">
        <f t="shared" si="10"/>
        <v>0.01</v>
      </c>
      <c r="L120" s="123">
        <f t="shared" si="11"/>
        <v>1186.4772510251494</v>
      </c>
      <c r="M120" s="123">
        <f t="shared" si="12"/>
        <v>119834.20235354009</v>
      </c>
    </row>
    <row r="121" spans="1:16" x14ac:dyDescent="0.2">
      <c r="B121" s="50">
        <v>117</v>
      </c>
      <c r="C121" s="122">
        <f t="shared" si="13"/>
        <v>0.01</v>
      </c>
      <c r="D121" s="123">
        <f t="shared" si="9"/>
        <v>31.716069348739715</v>
      </c>
      <c r="E121" s="123">
        <f t="shared" si="14"/>
        <v>3203.3230042227115</v>
      </c>
      <c r="J121" s="50">
        <v>117</v>
      </c>
      <c r="K121" s="122">
        <f t="shared" si="10"/>
        <v>0.01</v>
      </c>
      <c r="L121" s="123">
        <f t="shared" si="11"/>
        <v>1198.342023535401</v>
      </c>
      <c r="M121" s="123">
        <f t="shared" si="12"/>
        <v>121032.54437707549</v>
      </c>
    </row>
    <row r="122" spans="1:16" x14ac:dyDescent="0.2">
      <c r="B122" s="50">
        <v>118</v>
      </c>
      <c r="C122" s="122">
        <f t="shared" si="13"/>
        <v>0.01</v>
      </c>
      <c r="D122" s="123">
        <f t="shared" si="9"/>
        <v>32.033230042227117</v>
      </c>
      <c r="E122" s="123">
        <f t="shared" si="14"/>
        <v>3235.3562342649384</v>
      </c>
      <c r="J122" s="50">
        <v>118</v>
      </c>
      <c r="K122" s="122">
        <f t="shared" si="10"/>
        <v>0.01</v>
      </c>
      <c r="L122" s="123">
        <f t="shared" si="11"/>
        <v>1210.3254437707549</v>
      </c>
      <c r="M122" s="123">
        <f t="shared" si="12"/>
        <v>122242.86982084624</v>
      </c>
    </row>
    <row r="123" spans="1:16" x14ac:dyDescent="0.2">
      <c r="B123" s="50">
        <v>119</v>
      </c>
      <c r="C123" s="122">
        <f t="shared" si="13"/>
        <v>0.01</v>
      </c>
      <c r="D123" s="123">
        <f t="shared" si="9"/>
        <v>32.353562342649383</v>
      </c>
      <c r="E123" s="123">
        <f t="shared" si="14"/>
        <v>3267.7097966075876</v>
      </c>
      <c r="J123" s="50">
        <v>119</v>
      </c>
      <c r="K123" s="122">
        <f t="shared" si="10"/>
        <v>0.01</v>
      </c>
      <c r="L123" s="123">
        <f t="shared" si="11"/>
        <v>1222.4286982084625</v>
      </c>
      <c r="M123" s="123">
        <f t="shared" si="12"/>
        <v>123465.2985190547</v>
      </c>
    </row>
    <row r="124" spans="1:16" x14ac:dyDescent="0.2">
      <c r="A124" s="124">
        <v>4</v>
      </c>
      <c r="B124" s="124">
        <v>120</v>
      </c>
      <c r="C124" s="125">
        <f t="shared" si="13"/>
        <v>0.01</v>
      </c>
      <c r="D124" s="126">
        <f t="shared" si="9"/>
        <v>32.677097966075877</v>
      </c>
      <c r="E124" s="126">
        <f t="shared" si="14"/>
        <v>3300.3868945736635</v>
      </c>
      <c r="F124" s="124"/>
      <c r="G124" s="124"/>
      <c r="H124" s="127"/>
      <c r="I124" s="124">
        <v>4</v>
      </c>
      <c r="J124" s="124">
        <v>120</v>
      </c>
      <c r="K124" s="125">
        <f t="shared" si="10"/>
        <v>0.01</v>
      </c>
      <c r="L124" s="126">
        <f t="shared" si="11"/>
        <v>1234.652985190547</v>
      </c>
      <c r="M124" s="126">
        <f t="shared" si="12"/>
        <v>124699.95150424525</v>
      </c>
      <c r="N124" s="124"/>
      <c r="O124" s="124"/>
      <c r="P124" s="127"/>
    </row>
    <row r="125" spans="1:16" x14ac:dyDescent="0.2">
      <c r="B125" s="50">
        <v>121</v>
      </c>
      <c r="C125" s="122">
        <f t="shared" si="13"/>
        <v>0.01</v>
      </c>
      <c r="D125" s="123">
        <f t="shared" si="9"/>
        <v>33.003868945736635</v>
      </c>
      <c r="E125" s="123">
        <f t="shared" si="14"/>
        <v>3333.3907635194</v>
      </c>
      <c r="J125" s="50">
        <v>121</v>
      </c>
      <c r="K125" s="122">
        <f t="shared" si="10"/>
        <v>0.01</v>
      </c>
      <c r="L125" s="123">
        <f t="shared" si="11"/>
        <v>1246.9995150424527</v>
      </c>
      <c r="M125" s="123">
        <f t="shared" si="12"/>
        <v>125946.95101928771</v>
      </c>
    </row>
    <row r="126" spans="1:16" x14ac:dyDescent="0.2">
      <c r="B126" s="50">
        <v>122</v>
      </c>
      <c r="C126" s="122">
        <f t="shared" si="13"/>
        <v>0.01</v>
      </c>
      <c r="D126" s="123">
        <f t="shared" si="9"/>
        <v>33.333907635194002</v>
      </c>
      <c r="E126" s="123">
        <f t="shared" si="14"/>
        <v>3366.724671154594</v>
      </c>
      <c r="J126" s="50">
        <v>122</v>
      </c>
      <c r="K126" s="122">
        <f t="shared" si="10"/>
        <v>0.01</v>
      </c>
      <c r="L126" s="123">
        <f t="shared" si="11"/>
        <v>1259.4695101928771</v>
      </c>
      <c r="M126" s="123">
        <f t="shared" si="12"/>
        <v>127206.42052948059</v>
      </c>
    </row>
    <row r="127" spans="1:16" x14ac:dyDescent="0.2">
      <c r="B127" s="50">
        <v>123</v>
      </c>
      <c r="C127" s="122">
        <f t="shared" si="13"/>
        <v>0.01</v>
      </c>
      <c r="D127" s="123">
        <f t="shared" si="9"/>
        <v>33.667246711545943</v>
      </c>
      <c r="E127" s="123">
        <f t="shared" si="14"/>
        <v>3400.3919178661399</v>
      </c>
      <c r="J127" s="50">
        <v>123</v>
      </c>
      <c r="K127" s="122">
        <f t="shared" si="10"/>
        <v>0.01</v>
      </c>
      <c r="L127" s="123">
        <f t="shared" si="11"/>
        <v>1272.0642052948058</v>
      </c>
      <c r="M127" s="123">
        <f t="shared" si="12"/>
        <v>128478.4847347754</v>
      </c>
    </row>
    <row r="128" spans="1:16" x14ac:dyDescent="0.2">
      <c r="B128" s="50">
        <v>124</v>
      </c>
      <c r="C128" s="122">
        <f t="shared" si="13"/>
        <v>0.01</v>
      </c>
      <c r="D128" s="123">
        <f t="shared" si="9"/>
        <v>34.003919178661398</v>
      </c>
      <c r="E128" s="123">
        <f t="shared" si="14"/>
        <v>3434.3958370448013</v>
      </c>
      <c r="J128" s="50">
        <v>124</v>
      </c>
      <c r="K128" s="122">
        <f t="shared" si="10"/>
        <v>0.01</v>
      </c>
      <c r="L128" s="123">
        <f t="shared" si="11"/>
        <v>1284.7848473477541</v>
      </c>
      <c r="M128" s="123">
        <f t="shared" si="12"/>
        <v>129763.26958212315</v>
      </c>
    </row>
    <row r="129" spans="2:13" x14ac:dyDescent="0.2">
      <c r="B129" s="50">
        <v>125</v>
      </c>
      <c r="C129" s="122">
        <f t="shared" si="13"/>
        <v>0.01</v>
      </c>
      <c r="D129" s="123">
        <f t="shared" si="9"/>
        <v>34.343958370448014</v>
      </c>
      <c r="E129" s="123">
        <f t="shared" si="14"/>
        <v>3468.7397954152493</v>
      </c>
      <c r="J129" s="50">
        <v>125</v>
      </c>
      <c r="K129" s="122">
        <f t="shared" si="10"/>
        <v>0.01</v>
      </c>
      <c r="L129" s="123">
        <f t="shared" si="11"/>
        <v>1297.6326958212314</v>
      </c>
      <c r="M129" s="123">
        <f t="shared" si="12"/>
        <v>131060.90227794438</v>
      </c>
    </row>
    <row r="130" spans="2:13" x14ac:dyDescent="0.2">
      <c r="B130" s="50">
        <v>126</v>
      </c>
      <c r="C130" s="122">
        <f t="shared" si="13"/>
        <v>0.01</v>
      </c>
      <c r="D130" s="123">
        <f t="shared" si="9"/>
        <v>34.687397954152495</v>
      </c>
      <c r="E130" s="123">
        <f t="shared" si="14"/>
        <v>3503.4271933694017</v>
      </c>
      <c r="J130" s="50">
        <v>126</v>
      </c>
      <c r="K130" s="122">
        <f t="shared" si="10"/>
        <v>0.01</v>
      </c>
      <c r="L130" s="123">
        <f t="shared" si="11"/>
        <v>1310.6090227794439</v>
      </c>
      <c r="M130" s="123">
        <f t="shared" si="12"/>
        <v>132371.51130072383</v>
      </c>
    </row>
    <row r="131" spans="2:13" x14ac:dyDescent="0.2">
      <c r="B131" s="50">
        <v>127</v>
      </c>
      <c r="C131" s="122">
        <f t="shared" si="13"/>
        <v>0.01</v>
      </c>
      <c r="D131" s="123">
        <f t="shared" si="9"/>
        <v>35.034271933694015</v>
      </c>
      <c r="E131" s="123">
        <f t="shared" si="14"/>
        <v>3538.4614653030958</v>
      </c>
      <c r="J131" s="50">
        <v>127</v>
      </c>
      <c r="K131" s="122">
        <f t="shared" si="10"/>
        <v>0.01</v>
      </c>
      <c r="L131" s="123">
        <f t="shared" si="11"/>
        <v>1323.7151130072382</v>
      </c>
      <c r="M131" s="123">
        <f t="shared" si="12"/>
        <v>133695.22641373106</v>
      </c>
    </row>
    <row r="132" spans="2:13" x14ac:dyDescent="0.2">
      <c r="B132" s="50">
        <v>128</v>
      </c>
      <c r="C132" s="122">
        <f t="shared" si="13"/>
        <v>0.01</v>
      </c>
      <c r="D132" s="123">
        <f t="shared" si="9"/>
        <v>35.384614653030958</v>
      </c>
      <c r="E132" s="123">
        <f t="shared" si="14"/>
        <v>3573.8460799561267</v>
      </c>
      <c r="J132" s="50">
        <v>128</v>
      </c>
      <c r="K132" s="122">
        <f t="shared" si="10"/>
        <v>0.01</v>
      </c>
      <c r="L132" s="123">
        <f t="shared" si="11"/>
        <v>1336.9522641373105</v>
      </c>
      <c r="M132" s="123">
        <f t="shared" si="12"/>
        <v>135032.17867786836</v>
      </c>
    </row>
    <row r="133" spans="2:13" x14ac:dyDescent="0.2">
      <c r="B133" s="50">
        <v>129</v>
      </c>
      <c r="C133" s="122">
        <f t="shared" si="13"/>
        <v>0.01</v>
      </c>
      <c r="D133" s="123">
        <f t="shared" si="9"/>
        <v>35.738460799561267</v>
      </c>
      <c r="E133" s="123">
        <f t="shared" si="14"/>
        <v>3609.5845407556881</v>
      </c>
      <c r="J133" s="50">
        <v>129</v>
      </c>
      <c r="K133" s="122">
        <f t="shared" si="10"/>
        <v>0.01</v>
      </c>
      <c r="L133" s="123">
        <f t="shared" si="11"/>
        <v>1350.3217867786836</v>
      </c>
      <c r="M133" s="123">
        <f t="shared" si="12"/>
        <v>136382.50046464705</v>
      </c>
    </row>
    <row r="134" spans="2:13" x14ac:dyDescent="0.2">
      <c r="B134" s="50">
        <v>130</v>
      </c>
      <c r="C134" s="122">
        <f t="shared" si="13"/>
        <v>0.01</v>
      </c>
      <c r="D134" s="123">
        <f t="shared" ref="D134:D197" si="15">E133*C134</f>
        <v>36.09584540755688</v>
      </c>
      <c r="E134" s="123">
        <f t="shared" si="14"/>
        <v>3645.6803861632447</v>
      </c>
      <c r="J134" s="50">
        <v>130</v>
      </c>
      <c r="K134" s="122">
        <f t="shared" ref="K134:K197" si="16">K133</f>
        <v>0.01</v>
      </c>
      <c r="L134" s="123">
        <f t="shared" ref="L134:L197" si="17">M133*K134</f>
        <v>1363.8250046464705</v>
      </c>
      <c r="M134" s="123">
        <f t="shared" ref="M134:M197" si="18">M133+L134</f>
        <v>137746.32546929352</v>
      </c>
    </row>
    <row r="135" spans="2:13" x14ac:dyDescent="0.2">
      <c r="B135" s="50">
        <v>131</v>
      </c>
      <c r="C135" s="122">
        <f t="shared" si="13"/>
        <v>0.01</v>
      </c>
      <c r="D135" s="123">
        <f t="shared" si="15"/>
        <v>36.456803861632451</v>
      </c>
      <c r="E135" s="123">
        <f t="shared" si="14"/>
        <v>3682.1371900248773</v>
      </c>
      <c r="J135" s="50">
        <v>131</v>
      </c>
      <c r="K135" s="122">
        <f t="shared" si="16"/>
        <v>0.01</v>
      </c>
      <c r="L135" s="123">
        <f t="shared" si="17"/>
        <v>1377.4632546929352</v>
      </c>
      <c r="M135" s="123">
        <f t="shared" si="18"/>
        <v>139123.78872398645</v>
      </c>
    </row>
    <row r="136" spans="2:13" x14ac:dyDescent="0.2">
      <c r="B136" s="50">
        <v>132</v>
      </c>
      <c r="C136" s="122">
        <f t="shared" si="13"/>
        <v>0.01</v>
      </c>
      <c r="D136" s="123">
        <f t="shared" si="15"/>
        <v>36.821371900248771</v>
      </c>
      <c r="E136" s="123">
        <f t="shared" si="14"/>
        <v>3718.9585619251261</v>
      </c>
      <c r="J136" s="50">
        <v>132</v>
      </c>
      <c r="K136" s="122">
        <f t="shared" si="16"/>
        <v>0.01</v>
      </c>
      <c r="L136" s="123">
        <f t="shared" si="17"/>
        <v>1391.2378872398644</v>
      </c>
      <c r="M136" s="123">
        <f t="shared" si="18"/>
        <v>140515.02661122632</v>
      </c>
    </row>
    <row r="137" spans="2:13" x14ac:dyDescent="0.2">
      <c r="B137" s="50">
        <v>133</v>
      </c>
      <c r="C137" s="122">
        <f t="shared" si="13"/>
        <v>0.01</v>
      </c>
      <c r="D137" s="123">
        <f t="shared" si="15"/>
        <v>37.189585619251261</v>
      </c>
      <c r="E137" s="123">
        <f t="shared" si="14"/>
        <v>3756.1481475443775</v>
      </c>
      <c r="J137" s="50">
        <v>133</v>
      </c>
      <c r="K137" s="122">
        <f t="shared" si="16"/>
        <v>0.01</v>
      </c>
      <c r="L137" s="123">
        <f t="shared" si="17"/>
        <v>1405.1502661122631</v>
      </c>
      <c r="M137" s="123">
        <f t="shared" si="18"/>
        <v>141920.17687733858</v>
      </c>
    </row>
    <row r="138" spans="2:13" x14ac:dyDescent="0.2">
      <c r="B138" s="50">
        <v>134</v>
      </c>
      <c r="C138" s="122">
        <f t="shared" si="13"/>
        <v>0.01</v>
      </c>
      <c r="D138" s="123">
        <f t="shared" si="15"/>
        <v>37.561481475443777</v>
      </c>
      <c r="E138" s="123">
        <f t="shared" si="14"/>
        <v>3793.7096290198215</v>
      </c>
      <c r="J138" s="50">
        <v>134</v>
      </c>
      <c r="K138" s="122">
        <f t="shared" si="16"/>
        <v>0.01</v>
      </c>
      <c r="L138" s="123">
        <f t="shared" si="17"/>
        <v>1419.2017687733858</v>
      </c>
      <c r="M138" s="123">
        <f t="shared" si="18"/>
        <v>143339.37864611196</v>
      </c>
    </row>
    <row r="139" spans="2:13" x14ac:dyDescent="0.2">
      <c r="B139" s="50">
        <v>135</v>
      </c>
      <c r="C139" s="122">
        <f t="shared" si="13"/>
        <v>0.01</v>
      </c>
      <c r="D139" s="123">
        <f t="shared" si="15"/>
        <v>37.937096290198213</v>
      </c>
      <c r="E139" s="123">
        <f t="shared" si="14"/>
        <v>3831.6467253100195</v>
      </c>
      <c r="J139" s="50">
        <v>135</v>
      </c>
      <c r="K139" s="122">
        <f t="shared" si="16"/>
        <v>0.01</v>
      </c>
      <c r="L139" s="123">
        <f t="shared" si="17"/>
        <v>1433.3937864611196</v>
      </c>
      <c r="M139" s="123">
        <f t="shared" si="18"/>
        <v>144772.77243257308</v>
      </c>
    </row>
    <row r="140" spans="2:13" x14ac:dyDescent="0.2">
      <c r="B140" s="50">
        <v>136</v>
      </c>
      <c r="C140" s="122">
        <f t="shared" si="13"/>
        <v>0.01</v>
      </c>
      <c r="D140" s="123">
        <f t="shared" si="15"/>
        <v>38.316467253100193</v>
      </c>
      <c r="E140" s="123">
        <f t="shared" si="14"/>
        <v>3869.9631925631197</v>
      </c>
      <c r="J140" s="50">
        <v>136</v>
      </c>
      <c r="K140" s="122">
        <f t="shared" si="16"/>
        <v>0.01</v>
      </c>
      <c r="L140" s="123">
        <f t="shared" si="17"/>
        <v>1447.7277243257308</v>
      </c>
      <c r="M140" s="123">
        <f t="shared" si="18"/>
        <v>146220.50015689881</v>
      </c>
    </row>
    <row r="141" spans="2:13" x14ac:dyDescent="0.2">
      <c r="B141" s="50">
        <v>137</v>
      </c>
      <c r="C141" s="122">
        <f t="shared" si="13"/>
        <v>0.01</v>
      </c>
      <c r="D141" s="123">
        <f t="shared" si="15"/>
        <v>38.699631925631195</v>
      </c>
      <c r="E141" s="123">
        <f t="shared" si="14"/>
        <v>3908.6628244887511</v>
      </c>
      <c r="J141" s="50">
        <v>137</v>
      </c>
      <c r="K141" s="122">
        <f t="shared" si="16"/>
        <v>0.01</v>
      </c>
      <c r="L141" s="123">
        <f t="shared" si="17"/>
        <v>1462.2050015689881</v>
      </c>
      <c r="M141" s="123">
        <f t="shared" si="18"/>
        <v>147682.70515846778</v>
      </c>
    </row>
    <row r="142" spans="2:13" x14ac:dyDescent="0.2">
      <c r="B142" s="50">
        <v>138</v>
      </c>
      <c r="C142" s="122">
        <f t="shared" si="13"/>
        <v>0.01</v>
      </c>
      <c r="D142" s="123">
        <f t="shared" si="15"/>
        <v>39.086628244887514</v>
      </c>
      <c r="E142" s="123">
        <f t="shared" si="14"/>
        <v>3947.7494527336385</v>
      </c>
      <c r="J142" s="50">
        <v>138</v>
      </c>
      <c r="K142" s="122">
        <f t="shared" si="16"/>
        <v>0.01</v>
      </c>
      <c r="L142" s="123">
        <f t="shared" si="17"/>
        <v>1476.8270515846777</v>
      </c>
      <c r="M142" s="123">
        <f t="shared" si="18"/>
        <v>149159.53221005245</v>
      </c>
    </row>
    <row r="143" spans="2:13" x14ac:dyDescent="0.2">
      <c r="B143" s="50">
        <v>139</v>
      </c>
      <c r="C143" s="122">
        <f t="shared" ref="C143:C206" si="19">C142</f>
        <v>0.01</v>
      </c>
      <c r="D143" s="123">
        <f t="shared" si="15"/>
        <v>39.477494527336383</v>
      </c>
      <c r="E143" s="123">
        <f t="shared" si="14"/>
        <v>3987.2269472609751</v>
      </c>
      <c r="J143" s="50">
        <v>139</v>
      </c>
      <c r="K143" s="122">
        <f t="shared" si="16"/>
        <v>0.01</v>
      </c>
      <c r="L143" s="123">
        <f t="shared" si="17"/>
        <v>1491.5953221005245</v>
      </c>
      <c r="M143" s="123">
        <f t="shared" si="18"/>
        <v>150651.12753215298</v>
      </c>
    </row>
    <row r="144" spans="2:13" x14ac:dyDescent="0.2">
      <c r="B144" s="50">
        <v>140</v>
      </c>
      <c r="C144" s="122">
        <f t="shared" si="19"/>
        <v>0.01</v>
      </c>
      <c r="D144" s="123">
        <f t="shared" si="15"/>
        <v>39.872269472609752</v>
      </c>
      <c r="E144" s="123">
        <f t="shared" si="14"/>
        <v>4027.0992167335849</v>
      </c>
      <c r="J144" s="50">
        <v>140</v>
      </c>
      <c r="K144" s="122">
        <f t="shared" si="16"/>
        <v>0.01</v>
      </c>
      <c r="L144" s="123">
        <f t="shared" si="17"/>
        <v>1506.5112753215299</v>
      </c>
      <c r="M144" s="123">
        <f t="shared" si="18"/>
        <v>152157.63880747452</v>
      </c>
    </row>
    <row r="145" spans="1:16" x14ac:dyDescent="0.2">
      <c r="B145" s="50">
        <v>141</v>
      </c>
      <c r="C145" s="122">
        <f t="shared" si="19"/>
        <v>0.01</v>
      </c>
      <c r="D145" s="123">
        <f t="shared" si="15"/>
        <v>40.270992167335848</v>
      </c>
      <c r="E145" s="123">
        <f t="shared" si="14"/>
        <v>4067.3702089009207</v>
      </c>
      <c r="J145" s="50">
        <v>141</v>
      </c>
      <c r="K145" s="122">
        <f t="shared" si="16"/>
        <v>0.01</v>
      </c>
      <c r="L145" s="123">
        <f t="shared" si="17"/>
        <v>1521.5763880747452</v>
      </c>
      <c r="M145" s="123">
        <f t="shared" si="18"/>
        <v>153679.21519554927</v>
      </c>
    </row>
    <row r="146" spans="1:16" x14ac:dyDescent="0.2">
      <c r="B146" s="50">
        <v>142</v>
      </c>
      <c r="C146" s="122">
        <f t="shared" si="19"/>
        <v>0.01</v>
      </c>
      <c r="D146" s="123">
        <f t="shared" si="15"/>
        <v>40.673702089009211</v>
      </c>
      <c r="E146" s="123">
        <f t="shared" si="14"/>
        <v>4108.0439109899298</v>
      </c>
      <c r="J146" s="50">
        <v>142</v>
      </c>
      <c r="K146" s="122">
        <f t="shared" si="16"/>
        <v>0.01</v>
      </c>
      <c r="L146" s="123">
        <f t="shared" si="17"/>
        <v>1536.7921519554927</v>
      </c>
      <c r="M146" s="123">
        <f t="shared" si="18"/>
        <v>155216.00734750475</v>
      </c>
    </row>
    <row r="147" spans="1:16" x14ac:dyDescent="0.2">
      <c r="B147" s="50">
        <v>143</v>
      </c>
      <c r="C147" s="122">
        <f t="shared" si="19"/>
        <v>0.01</v>
      </c>
      <c r="D147" s="123">
        <f t="shared" si="15"/>
        <v>41.080439109899302</v>
      </c>
      <c r="E147" s="123">
        <f t="shared" ref="E147:E210" si="20">E146+D147</f>
        <v>4149.1243500998289</v>
      </c>
      <c r="J147" s="50">
        <v>143</v>
      </c>
      <c r="K147" s="122">
        <f t="shared" si="16"/>
        <v>0.01</v>
      </c>
      <c r="L147" s="123">
        <f t="shared" si="17"/>
        <v>1552.1600734750475</v>
      </c>
      <c r="M147" s="123">
        <f t="shared" si="18"/>
        <v>156768.16742097979</v>
      </c>
    </row>
    <row r="148" spans="1:16" x14ac:dyDescent="0.2">
      <c r="B148" s="50">
        <v>144</v>
      </c>
      <c r="C148" s="122">
        <f t="shared" si="19"/>
        <v>0.01</v>
      </c>
      <c r="D148" s="123">
        <f t="shared" si="15"/>
        <v>41.491243500998287</v>
      </c>
      <c r="E148" s="123">
        <f t="shared" si="20"/>
        <v>4190.6155936008272</v>
      </c>
      <c r="J148" s="50">
        <v>144</v>
      </c>
      <c r="K148" s="122">
        <f t="shared" si="16"/>
        <v>0.01</v>
      </c>
      <c r="L148" s="123">
        <f t="shared" si="17"/>
        <v>1567.6816742097981</v>
      </c>
      <c r="M148" s="123">
        <f t="shared" si="18"/>
        <v>158335.84909518959</v>
      </c>
    </row>
    <row r="149" spans="1:16" x14ac:dyDescent="0.2">
      <c r="B149" s="50">
        <v>145</v>
      </c>
      <c r="C149" s="122">
        <f t="shared" si="19"/>
        <v>0.01</v>
      </c>
      <c r="D149" s="123">
        <f t="shared" si="15"/>
        <v>41.906155936008275</v>
      </c>
      <c r="E149" s="123">
        <f t="shared" si="20"/>
        <v>4232.5217495368352</v>
      </c>
      <c r="J149" s="50">
        <v>145</v>
      </c>
      <c r="K149" s="122">
        <f t="shared" si="16"/>
        <v>0.01</v>
      </c>
      <c r="L149" s="123">
        <f t="shared" si="17"/>
        <v>1583.3584909518959</v>
      </c>
      <c r="M149" s="123">
        <f t="shared" si="18"/>
        <v>159919.20758614148</v>
      </c>
    </row>
    <row r="150" spans="1:16" x14ac:dyDescent="0.2">
      <c r="B150" s="50">
        <v>146</v>
      </c>
      <c r="C150" s="122">
        <f t="shared" si="19"/>
        <v>0.01</v>
      </c>
      <c r="D150" s="123">
        <f t="shared" si="15"/>
        <v>42.325217495368349</v>
      </c>
      <c r="E150" s="123">
        <f t="shared" si="20"/>
        <v>4274.8469670322038</v>
      </c>
      <c r="J150" s="50">
        <v>146</v>
      </c>
      <c r="K150" s="122">
        <f t="shared" si="16"/>
        <v>0.01</v>
      </c>
      <c r="L150" s="123">
        <f t="shared" si="17"/>
        <v>1599.1920758614149</v>
      </c>
      <c r="M150" s="123">
        <f t="shared" si="18"/>
        <v>161518.39966200289</v>
      </c>
    </row>
    <row r="151" spans="1:16" x14ac:dyDescent="0.2">
      <c r="B151" s="50">
        <v>147</v>
      </c>
      <c r="C151" s="122">
        <f t="shared" si="19"/>
        <v>0.01</v>
      </c>
      <c r="D151" s="123">
        <f t="shared" si="15"/>
        <v>42.748469670322038</v>
      </c>
      <c r="E151" s="123">
        <f t="shared" si="20"/>
        <v>4317.5954367025261</v>
      </c>
      <c r="J151" s="50">
        <v>147</v>
      </c>
      <c r="K151" s="122">
        <f t="shared" si="16"/>
        <v>0.01</v>
      </c>
      <c r="L151" s="123">
        <f t="shared" si="17"/>
        <v>1615.1839966200289</v>
      </c>
      <c r="M151" s="123">
        <f t="shared" si="18"/>
        <v>163133.58365862293</v>
      </c>
    </row>
    <row r="152" spans="1:16" x14ac:dyDescent="0.2">
      <c r="B152" s="50">
        <v>148</v>
      </c>
      <c r="C152" s="122">
        <f t="shared" si="19"/>
        <v>0.01</v>
      </c>
      <c r="D152" s="123">
        <f t="shared" si="15"/>
        <v>43.175954367025263</v>
      </c>
      <c r="E152" s="123">
        <f t="shared" si="20"/>
        <v>4360.7713910695511</v>
      </c>
      <c r="J152" s="50">
        <v>148</v>
      </c>
      <c r="K152" s="122">
        <f t="shared" si="16"/>
        <v>0.01</v>
      </c>
      <c r="L152" s="123">
        <f t="shared" si="17"/>
        <v>1631.3358365862293</v>
      </c>
      <c r="M152" s="123">
        <f t="shared" si="18"/>
        <v>164764.91949520915</v>
      </c>
    </row>
    <row r="153" spans="1:16" x14ac:dyDescent="0.2">
      <c r="B153" s="50">
        <v>149</v>
      </c>
      <c r="C153" s="122">
        <f t="shared" si="19"/>
        <v>0.01</v>
      </c>
      <c r="D153" s="123">
        <f t="shared" si="15"/>
        <v>43.607713910695509</v>
      </c>
      <c r="E153" s="123">
        <f t="shared" si="20"/>
        <v>4404.3791049802467</v>
      </c>
      <c r="J153" s="50">
        <v>149</v>
      </c>
      <c r="K153" s="122">
        <f t="shared" si="16"/>
        <v>0.01</v>
      </c>
      <c r="L153" s="123">
        <f t="shared" si="17"/>
        <v>1647.6491949520914</v>
      </c>
      <c r="M153" s="123">
        <f t="shared" si="18"/>
        <v>166412.56869016125</v>
      </c>
    </row>
    <row r="154" spans="1:16" x14ac:dyDescent="0.2">
      <c r="A154" s="124">
        <v>5</v>
      </c>
      <c r="B154" s="124">
        <v>150</v>
      </c>
      <c r="C154" s="125">
        <f t="shared" si="19"/>
        <v>0.01</v>
      </c>
      <c r="D154" s="126">
        <f t="shared" si="15"/>
        <v>44.043791049802465</v>
      </c>
      <c r="E154" s="126">
        <f t="shared" si="20"/>
        <v>4448.4228960300488</v>
      </c>
      <c r="F154" s="124"/>
      <c r="G154" s="124"/>
      <c r="H154" s="127"/>
      <c r="I154" s="124">
        <v>5</v>
      </c>
      <c r="J154" s="124">
        <v>150</v>
      </c>
      <c r="K154" s="125">
        <f t="shared" si="16"/>
        <v>0.01</v>
      </c>
      <c r="L154" s="126">
        <f t="shared" si="17"/>
        <v>1664.1256869016124</v>
      </c>
      <c r="M154" s="126">
        <f t="shared" si="18"/>
        <v>168076.69437706287</v>
      </c>
      <c r="N154" s="124"/>
      <c r="O154" s="124"/>
      <c r="P154" s="127"/>
    </row>
    <row r="155" spans="1:16" x14ac:dyDescent="0.2">
      <c r="B155" s="50">
        <v>151</v>
      </c>
      <c r="C155" s="122">
        <f t="shared" si="19"/>
        <v>0.01</v>
      </c>
      <c r="D155" s="123">
        <f t="shared" si="15"/>
        <v>44.484228960300491</v>
      </c>
      <c r="E155" s="123">
        <f t="shared" si="20"/>
        <v>4492.9071249903491</v>
      </c>
      <c r="J155" s="50">
        <v>151</v>
      </c>
      <c r="K155" s="122">
        <f t="shared" si="16"/>
        <v>0.01</v>
      </c>
      <c r="L155" s="123">
        <f t="shared" si="17"/>
        <v>1680.7669437706288</v>
      </c>
      <c r="M155" s="123">
        <f t="shared" si="18"/>
        <v>169757.46132083351</v>
      </c>
    </row>
    <row r="156" spans="1:16" x14ac:dyDescent="0.2">
      <c r="B156" s="50">
        <v>152</v>
      </c>
      <c r="C156" s="122">
        <f t="shared" si="19"/>
        <v>0.01</v>
      </c>
      <c r="D156" s="123">
        <f t="shared" si="15"/>
        <v>44.929071249903494</v>
      </c>
      <c r="E156" s="123">
        <f t="shared" si="20"/>
        <v>4537.8361962402523</v>
      </c>
      <c r="J156" s="50">
        <v>152</v>
      </c>
      <c r="K156" s="122">
        <f t="shared" si="16"/>
        <v>0.01</v>
      </c>
      <c r="L156" s="123">
        <f t="shared" si="17"/>
        <v>1697.574613208335</v>
      </c>
      <c r="M156" s="123">
        <f t="shared" si="18"/>
        <v>171455.03593404184</v>
      </c>
    </row>
    <row r="157" spans="1:16" x14ac:dyDescent="0.2">
      <c r="B157" s="50">
        <v>153</v>
      </c>
      <c r="C157" s="122">
        <f t="shared" si="19"/>
        <v>0.01</v>
      </c>
      <c r="D157" s="123">
        <f t="shared" si="15"/>
        <v>45.378361962402522</v>
      </c>
      <c r="E157" s="123">
        <f t="shared" si="20"/>
        <v>4583.2145582026551</v>
      </c>
      <c r="J157" s="50">
        <v>153</v>
      </c>
      <c r="K157" s="122">
        <f t="shared" si="16"/>
        <v>0.01</v>
      </c>
      <c r="L157" s="123">
        <f t="shared" si="17"/>
        <v>1714.5503593404185</v>
      </c>
      <c r="M157" s="123">
        <f t="shared" si="18"/>
        <v>173169.58629338225</v>
      </c>
    </row>
    <row r="158" spans="1:16" x14ac:dyDescent="0.2">
      <c r="B158" s="50">
        <v>154</v>
      </c>
      <c r="C158" s="122">
        <f t="shared" si="19"/>
        <v>0.01</v>
      </c>
      <c r="D158" s="123">
        <f t="shared" si="15"/>
        <v>45.832145582026548</v>
      </c>
      <c r="E158" s="123">
        <f t="shared" si="20"/>
        <v>4629.046703784682</v>
      </c>
      <c r="J158" s="50">
        <v>154</v>
      </c>
      <c r="K158" s="122">
        <f t="shared" si="16"/>
        <v>0.01</v>
      </c>
      <c r="L158" s="123">
        <f t="shared" si="17"/>
        <v>1731.6958629338226</v>
      </c>
      <c r="M158" s="123">
        <f t="shared" si="18"/>
        <v>174901.28215631607</v>
      </c>
    </row>
    <row r="159" spans="1:16" x14ac:dyDescent="0.2">
      <c r="B159" s="50">
        <v>155</v>
      </c>
      <c r="C159" s="122">
        <f t="shared" si="19"/>
        <v>0.01</v>
      </c>
      <c r="D159" s="123">
        <f t="shared" si="15"/>
        <v>46.290467037846824</v>
      </c>
      <c r="E159" s="123">
        <f t="shared" si="20"/>
        <v>4675.3371708225286</v>
      </c>
      <c r="J159" s="50">
        <v>155</v>
      </c>
      <c r="K159" s="122">
        <f t="shared" si="16"/>
        <v>0.01</v>
      </c>
      <c r="L159" s="123">
        <f t="shared" si="17"/>
        <v>1749.0128215631607</v>
      </c>
      <c r="M159" s="123">
        <f t="shared" si="18"/>
        <v>176650.29497787924</v>
      </c>
    </row>
    <row r="160" spans="1:16" x14ac:dyDescent="0.2">
      <c r="B160" s="50">
        <v>156</v>
      </c>
      <c r="C160" s="122">
        <f t="shared" si="19"/>
        <v>0.01</v>
      </c>
      <c r="D160" s="123">
        <f t="shared" si="15"/>
        <v>46.753371708225288</v>
      </c>
      <c r="E160" s="123">
        <f t="shared" si="20"/>
        <v>4722.0905425307537</v>
      </c>
      <c r="J160" s="50">
        <v>156</v>
      </c>
      <c r="K160" s="122">
        <f t="shared" si="16"/>
        <v>0.01</v>
      </c>
      <c r="L160" s="123">
        <f t="shared" si="17"/>
        <v>1766.5029497787925</v>
      </c>
      <c r="M160" s="123">
        <f t="shared" si="18"/>
        <v>178416.79792765804</v>
      </c>
    </row>
    <row r="161" spans="2:13" x14ac:dyDescent="0.2">
      <c r="B161" s="50">
        <v>157</v>
      </c>
      <c r="C161" s="122">
        <f t="shared" si="19"/>
        <v>0.01</v>
      </c>
      <c r="D161" s="123">
        <f t="shared" si="15"/>
        <v>47.220905425307535</v>
      </c>
      <c r="E161" s="123">
        <f t="shared" si="20"/>
        <v>4769.3114479560609</v>
      </c>
      <c r="J161" s="50">
        <v>157</v>
      </c>
      <c r="K161" s="122">
        <f t="shared" si="16"/>
        <v>0.01</v>
      </c>
      <c r="L161" s="123">
        <f t="shared" si="17"/>
        <v>1784.1679792765806</v>
      </c>
      <c r="M161" s="123">
        <f t="shared" si="18"/>
        <v>180200.96590693464</v>
      </c>
    </row>
    <row r="162" spans="2:13" x14ac:dyDescent="0.2">
      <c r="B162" s="50">
        <v>158</v>
      </c>
      <c r="C162" s="122">
        <f t="shared" si="19"/>
        <v>0.01</v>
      </c>
      <c r="D162" s="123">
        <f t="shared" si="15"/>
        <v>47.693114479560613</v>
      </c>
      <c r="E162" s="123">
        <f t="shared" si="20"/>
        <v>4817.0045624356217</v>
      </c>
      <c r="J162" s="50">
        <v>158</v>
      </c>
      <c r="K162" s="122">
        <f t="shared" si="16"/>
        <v>0.01</v>
      </c>
      <c r="L162" s="123">
        <f t="shared" si="17"/>
        <v>1802.0096590693465</v>
      </c>
      <c r="M162" s="123">
        <f t="shared" si="18"/>
        <v>182002.975566004</v>
      </c>
    </row>
    <row r="163" spans="2:13" x14ac:dyDescent="0.2">
      <c r="B163" s="50">
        <v>159</v>
      </c>
      <c r="C163" s="122">
        <f t="shared" si="19"/>
        <v>0.01</v>
      </c>
      <c r="D163" s="123">
        <f t="shared" si="15"/>
        <v>48.17004562435622</v>
      </c>
      <c r="E163" s="123">
        <f t="shared" si="20"/>
        <v>4865.1746080599778</v>
      </c>
      <c r="J163" s="50">
        <v>159</v>
      </c>
      <c r="K163" s="122">
        <f t="shared" si="16"/>
        <v>0.01</v>
      </c>
      <c r="L163" s="123">
        <f t="shared" si="17"/>
        <v>1820.0297556600399</v>
      </c>
      <c r="M163" s="123">
        <f t="shared" si="18"/>
        <v>183823.00532166404</v>
      </c>
    </row>
    <row r="164" spans="2:13" x14ac:dyDescent="0.2">
      <c r="B164" s="50">
        <v>160</v>
      </c>
      <c r="C164" s="122">
        <f t="shared" si="19"/>
        <v>0.01</v>
      </c>
      <c r="D164" s="123">
        <f t="shared" si="15"/>
        <v>48.651746080599779</v>
      </c>
      <c r="E164" s="123">
        <f t="shared" si="20"/>
        <v>4913.8263541405777</v>
      </c>
      <c r="J164" s="50">
        <v>160</v>
      </c>
      <c r="K164" s="122">
        <f t="shared" si="16"/>
        <v>0.01</v>
      </c>
      <c r="L164" s="123">
        <f t="shared" si="17"/>
        <v>1838.2300532166405</v>
      </c>
      <c r="M164" s="123">
        <f t="shared" si="18"/>
        <v>185661.23537488066</v>
      </c>
    </row>
    <row r="165" spans="2:13" x14ac:dyDescent="0.2">
      <c r="B165" s="50">
        <v>161</v>
      </c>
      <c r="C165" s="122">
        <f t="shared" si="19"/>
        <v>0.01</v>
      </c>
      <c r="D165" s="123">
        <f t="shared" si="15"/>
        <v>49.138263541405777</v>
      </c>
      <c r="E165" s="123">
        <f t="shared" si="20"/>
        <v>4962.9646176819833</v>
      </c>
      <c r="J165" s="50">
        <v>161</v>
      </c>
      <c r="K165" s="122">
        <f t="shared" si="16"/>
        <v>0.01</v>
      </c>
      <c r="L165" s="123">
        <f t="shared" si="17"/>
        <v>1856.6123537488068</v>
      </c>
      <c r="M165" s="123">
        <f t="shared" si="18"/>
        <v>187517.84772862948</v>
      </c>
    </row>
    <row r="166" spans="2:13" x14ac:dyDescent="0.2">
      <c r="B166" s="50">
        <v>162</v>
      </c>
      <c r="C166" s="122">
        <f t="shared" si="19"/>
        <v>0.01</v>
      </c>
      <c r="D166" s="123">
        <f t="shared" si="15"/>
        <v>49.629646176819833</v>
      </c>
      <c r="E166" s="123">
        <f t="shared" si="20"/>
        <v>5012.5942638588031</v>
      </c>
      <c r="J166" s="50">
        <v>162</v>
      </c>
      <c r="K166" s="122">
        <f t="shared" si="16"/>
        <v>0.01</v>
      </c>
      <c r="L166" s="123">
        <f t="shared" si="17"/>
        <v>1875.1784772862948</v>
      </c>
      <c r="M166" s="123">
        <f t="shared" si="18"/>
        <v>189393.02620591578</v>
      </c>
    </row>
    <row r="167" spans="2:13" x14ac:dyDescent="0.2">
      <c r="B167" s="50">
        <v>163</v>
      </c>
      <c r="C167" s="122">
        <f t="shared" si="19"/>
        <v>0.01</v>
      </c>
      <c r="D167" s="123">
        <f t="shared" si="15"/>
        <v>50.125942638588029</v>
      </c>
      <c r="E167" s="123">
        <f t="shared" si="20"/>
        <v>5062.7202064973908</v>
      </c>
      <c r="J167" s="50">
        <v>163</v>
      </c>
      <c r="K167" s="122">
        <f t="shared" si="16"/>
        <v>0.01</v>
      </c>
      <c r="L167" s="123">
        <f t="shared" si="17"/>
        <v>1893.9302620591579</v>
      </c>
      <c r="M167" s="123">
        <f t="shared" si="18"/>
        <v>191286.95646797493</v>
      </c>
    </row>
    <row r="168" spans="2:13" x14ac:dyDescent="0.2">
      <c r="B168" s="50">
        <v>164</v>
      </c>
      <c r="C168" s="122">
        <f t="shared" si="19"/>
        <v>0.01</v>
      </c>
      <c r="D168" s="123">
        <f t="shared" si="15"/>
        <v>50.627202064973908</v>
      </c>
      <c r="E168" s="123">
        <f t="shared" si="20"/>
        <v>5113.3474085623648</v>
      </c>
      <c r="J168" s="50">
        <v>164</v>
      </c>
      <c r="K168" s="122">
        <f t="shared" si="16"/>
        <v>0.01</v>
      </c>
      <c r="L168" s="123">
        <f t="shared" si="17"/>
        <v>1912.8695646797494</v>
      </c>
      <c r="M168" s="123">
        <f t="shared" si="18"/>
        <v>193199.82603265467</v>
      </c>
    </row>
    <row r="169" spans="2:13" x14ac:dyDescent="0.2">
      <c r="B169" s="50">
        <v>165</v>
      </c>
      <c r="C169" s="122">
        <f t="shared" si="19"/>
        <v>0.01</v>
      </c>
      <c r="D169" s="123">
        <f t="shared" si="15"/>
        <v>51.133474085623646</v>
      </c>
      <c r="E169" s="123">
        <f t="shared" si="20"/>
        <v>5164.4808826479884</v>
      </c>
      <c r="J169" s="50">
        <v>165</v>
      </c>
      <c r="K169" s="122">
        <f t="shared" si="16"/>
        <v>0.01</v>
      </c>
      <c r="L169" s="123">
        <f t="shared" si="17"/>
        <v>1931.9982603265469</v>
      </c>
      <c r="M169" s="123">
        <f t="shared" si="18"/>
        <v>195131.82429298121</v>
      </c>
    </row>
    <row r="170" spans="2:13" x14ac:dyDescent="0.2">
      <c r="B170" s="50">
        <v>166</v>
      </c>
      <c r="C170" s="122">
        <f t="shared" si="19"/>
        <v>0.01</v>
      </c>
      <c r="D170" s="123">
        <f t="shared" si="15"/>
        <v>51.644808826479888</v>
      </c>
      <c r="E170" s="123">
        <f t="shared" si="20"/>
        <v>5216.1256914744681</v>
      </c>
      <c r="J170" s="50">
        <v>166</v>
      </c>
      <c r="K170" s="122">
        <f t="shared" si="16"/>
        <v>0.01</v>
      </c>
      <c r="L170" s="123">
        <f t="shared" si="17"/>
        <v>1951.3182429298122</v>
      </c>
      <c r="M170" s="123">
        <f t="shared" si="18"/>
        <v>197083.14253591103</v>
      </c>
    </row>
    <row r="171" spans="2:13" x14ac:dyDescent="0.2">
      <c r="B171" s="50">
        <v>167</v>
      </c>
      <c r="C171" s="122">
        <f t="shared" si="19"/>
        <v>0.01</v>
      </c>
      <c r="D171" s="123">
        <f t="shared" si="15"/>
        <v>52.161256914744683</v>
      </c>
      <c r="E171" s="123">
        <f t="shared" si="20"/>
        <v>5268.2869483892127</v>
      </c>
      <c r="J171" s="50">
        <v>167</v>
      </c>
      <c r="K171" s="122">
        <f t="shared" si="16"/>
        <v>0.01</v>
      </c>
      <c r="L171" s="123">
        <f t="shared" si="17"/>
        <v>1970.8314253591104</v>
      </c>
      <c r="M171" s="123">
        <f t="shared" si="18"/>
        <v>199053.97396127015</v>
      </c>
    </row>
    <row r="172" spans="2:13" x14ac:dyDescent="0.2">
      <c r="B172" s="50">
        <v>168</v>
      </c>
      <c r="C172" s="122">
        <f t="shared" si="19"/>
        <v>0.01</v>
      </c>
      <c r="D172" s="123">
        <f t="shared" si="15"/>
        <v>52.682869483892127</v>
      </c>
      <c r="E172" s="123">
        <f t="shared" si="20"/>
        <v>5320.9698178731051</v>
      </c>
      <c r="J172" s="50">
        <v>168</v>
      </c>
      <c r="K172" s="122">
        <f t="shared" si="16"/>
        <v>0.01</v>
      </c>
      <c r="L172" s="123">
        <f t="shared" si="17"/>
        <v>1990.5397396127016</v>
      </c>
      <c r="M172" s="123">
        <f t="shared" si="18"/>
        <v>201044.51370088285</v>
      </c>
    </row>
    <row r="173" spans="2:13" x14ac:dyDescent="0.2">
      <c r="B173" s="50">
        <v>169</v>
      </c>
      <c r="C173" s="122">
        <f t="shared" si="19"/>
        <v>0.01</v>
      </c>
      <c r="D173" s="123">
        <f t="shared" si="15"/>
        <v>53.209698178731053</v>
      </c>
      <c r="E173" s="123">
        <f t="shared" si="20"/>
        <v>5374.1795160518359</v>
      </c>
      <c r="J173" s="50">
        <v>169</v>
      </c>
      <c r="K173" s="122">
        <f t="shared" si="16"/>
        <v>0.01</v>
      </c>
      <c r="L173" s="123">
        <f t="shared" si="17"/>
        <v>2010.4451370088284</v>
      </c>
      <c r="M173" s="123">
        <f t="shared" si="18"/>
        <v>203054.95883789167</v>
      </c>
    </row>
    <row r="174" spans="2:13" x14ac:dyDescent="0.2">
      <c r="B174" s="50">
        <v>170</v>
      </c>
      <c r="C174" s="122">
        <f t="shared" si="19"/>
        <v>0.01</v>
      </c>
      <c r="D174" s="123">
        <f t="shared" si="15"/>
        <v>53.741795160518357</v>
      </c>
      <c r="E174" s="123">
        <f t="shared" si="20"/>
        <v>5427.9213112123543</v>
      </c>
      <c r="J174" s="50">
        <v>170</v>
      </c>
      <c r="K174" s="122">
        <f t="shared" si="16"/>
        <v>0.01</v>
      </c>
      <c r="L174" s="123">
        <f t="shared" si="17"/>
        <v>2030.5495883789167</v>
      </c>
      <c r="M174" s="123">
        <f t="shared" si="18"/>
        <v>205085.50842627059</v>
      </c>
    </row>
    <row r="175" spans="2:13" x14ac:dyDescent="0.2">
      <c r="B175" s="50">
        <v>171</v>
      </c>
      <c r="C175" s="122">
        <f t="shared" si="19"/>
        <v>0.01</v>
      </c>
      <c r="D175" s="123">
        <f t="shared" si="15"/>
        <v>54.279213112123543</v>
      </c>
      <c r="E175" s="123">
        <f t="shared" si="20"/>
        <v>5482.2005243244776</v>
      </c>
      <c r="J175" s="50">
        <v>171</v>
      </c>
      <c r="K175" s="122">
        <f t="shared" si="16"/>
        <v>0.01</v>
      </c>
      <c r="L175" s="123">
        <f t="shared" si="17"/>
        <v>2050.855084262706</v>
      </c>
      <c r="M175" s="123">
        <f t="shared" si="18"/>
        <v>207136.36351053329</v>
      </c>
    </row>
    <row r="176" spans="2:13" x14ac:dyDescent="0.2">
      <c r="B176" s="50">
        <v>172</v>
      </c>
      <c r="C176" s="122">
        <f t="shared" si="19"/>
        <v>0.01</v>
      </c>
      <c r="D176" s="123">
        <f t="shared" si="15"/>
        <v>54.822005243244774</v>
      </c>
      <c r="E176" s="123">
        <f t="shared" si="20"/>
        <v>5537.0225295677219</v>
      </c>
      <c r="J176" s="50">
        <v>172</v>
      </c>
      <c r="K176" s="122">
        <f t="shared" si="16"/>
        <v>0.01</v>
      </c>
      <c r="L176" s="123">
        <f t="shared" si="17"/>
        <v>2071.3636351053328</v>
      </c>
      <c r="M176" s="123">
        <f t="shared" si="18"/>
        <v>209207.72714563864</v>
      </c>
    </row>
    <row r="177" spans="1:16" x14ac:dyDescent="0.2">
      <c r="B177" s="50">
        <v>173</v>
      </c>
      <c r="C177" s="122">
        <f t="shared" si="19"/>
        <v>0.01</v>
      </c>
      <c r="D177" s="123">
        <f t="shared" si="15"/>
        <v>55.370225295677223</v>
      </c>
      <c r="E177" s="123">
        <f t="shared" si="20"/>
        <v>5592.3927548633992</v>
      </c>
      <c r="J177" s="50">
        <v>173</v>
      </c>
      <c r="K177" s="122">
        <f t="shared" si="16"/>
        <v>0.01</v>
      </c>
      <c r="L177" s="123">
        <f t="shared" si="17"/>
        <v>2092.0772714563864</v>
      </c>
      <c r="M177" s="123">
        <f t="shared" si="18"/>
        <v>211299.80441709503</v>
      </c>
    </row>
    <row r="178" spans="1:16" x14ac:dyDescent="0.2">
      <c r="B178" s="50">
        <v>174</v>
      </c>
      <c r="C178" s="122">
        <f t="shared" si="19"/>
        <v>0.01</v>
      </c>
      <c r="D178" s="123">
        <f t="shared" si="15"/>
        <v>55.923927548633991</v>
      </c>
      <c r="E178" s="123">
        <f t="shared" si="20"/>
        <v>5648.3166824120335</v>
      </c>
      <c r="J178" s="50">
        <v>174</v>
      </c>
      <c r="K178" s="122">
        <f t="shared" si="16"/>
        <v>0.01</v>
      </c>
      <c r="L178" s="123">
        <f t="shared" si="17"/>
        <v>2112.9980441709504</v>
      </c>
      <c r="M178" s="123">
        <f t="shared" si="18"/>
        <v>213412.80246126599</v>
      </c>
    </row>
    <row r="179" spans="1:16" x14ac:dyDescent="0.2">
      <c r="B179" s="50">
        <v>175</v>
      </c>
      <c r="C179" s="122">
        <f t="shared" si="19"/>
        <v>0.01</v>
      </c>
      <c r="D179" s="123">
        <f t="shared" si="15"/>
        <v>56.483166824120339</v>
      </c>
      <c r="E179" s="123">
        <f t="shared" si="20"/>
        <v>5704.7998492361539</v>
      </c>
      <c r="J179" s="50">
        <v>175</v>
      </c>
      <c r="K179" s="122">
        <f t="shared" si="16"/>
        <v>0.01</v>
      </c>
      <c r="L179" s="123">
        <f t="shared" si="17"/>
        <v>2134.1280246126598</v>
      </c>
      <c r="M179" s="123">
        <f t="shared" si="18"/>
        <v>215546.93048587866</v>
      </c>
    </row>
    <row r="180" spans="1:16" x14ac:dyDescent="0.2">
      <c r="B180" s="50">
        <v>176</v>
      </c>
      <c r="C180" s="122">
        <f t="shared" si="19"/>
        <v>0.01</v>
      </c>
      <c r="D180" s="123">
        <f t="shared" si="15"/>
        <v>57.047998492361543</v>
      </c>
      <c r="E180" s="123">
        <f t="shared" si="20"/>
        <v>5761.8478477285153</v>
      </c>
      <c r="J180" s="50">
        <v>176</v>
      </c>
      <c r="K180" s="122">
        <f t="shared" si="16"/>
        <v>0.01</v>
      </c>
      <c r="L180" s="123">
        <f t="shared" si="17"/>
        <v>2155.4693048587865</v>
      </c>
      <c r="M180" s="123">
        <f t="shared" si="18"/>
        <v>217702.39979073746</v>
      </c>
    </row>
    <row r="181" spans="1:16" x14ac:dyDescent="0.2">
      <c r="B181" s="50">
        <v>177</v>
      </c>
      <c r="C181" s="122">
        <f t="shared" si="19"/>
        <v>0.01</v>
      </c>
      <c r="D181" s="123">
        <f t="shared" si="15"/>
        <v>57.618478477285151</v>
      </c>
      <c r="E181" s="123">
        <f t="shared" si="20"/>
        <v>5819.4663262058002</v>
      </c>
      <c r="J181" s="50">
        <v>177</v>
      </c>
      <c r="K181" s="122">
        <f t="shared" si="16"/>
        <v>0.01</v>
      </c>
      <c r="L181" s="123">
        <f t="shared" si="17"/>
        <v>2177.0239979073745</v>
      </c>
      <c r="M181" s="123">
        <f t="shared" si="18"/>
        <v>219879.42378864484</v>
      </c>
    </row>
    <row r="182" spans="1:16" x14ac:dyDescent="0.2">
      <c r="B182" s="50">
        <v>178</v>
      </c>
      <c r="C182" s="122">
        <f t="shared" si="19"/>
        <v>0.01</v>
      </c>
      <c r="D182" s="123">
        <f t="shared" si="15"/>
        <v>58.194663262058</v>
      </c>
      <c r="E182" s="123">
        <f t="shared" si="20"/>
        <v>5877.6609894678586</v>
      </c>
      <c r="J182" s="50">
        <v>178</v>
      </c>
      <c r="K182" s="122">
        <f t="shared" si="16"/>
        <v>0.01</v>
      </c>
      <c r="L182" s="123">
        <f t="shared" si="17"/>
        <v>2198.7942378864486</v>
      </c>
      <c r="M182" s="123">
        <f t="shared" si="18"/>
        <v>222078.21802653128</v>
      </c>
    </row>
    <row r="183" spans="1:16" x14ac:dyDescent="0.2">
      <c r="B183" s="50">
        <v>179</v>
      </c>
      <c r="C183" s="122">
        <f t="shared" si="19"/>
        <v>0.01</v>
      </c>
      <c r="D183" s="123">
        <f t="shared" si="15"/>
        <v>58.776609894678586</v>
      </c>
      <c r="E183" s="123">
        <f t="shared" si="20"/>
        <v>5936.4375993625372</v>
      </c>
      <c r="J183" s="50">
        <v>179</v>
      </c>
      <c r="K183" s="122">
        <f t="shared" si="16"/>
        <v>0.01</v>
      </c>
      <c r="L183" s="123">
        <f t="shared" si="17"/>
        <v>2220.7821802653129</v>
      </c>
      <c r="M183" s="123">
        <f t="shared" si="18"/>
        <v>224299.0002067966</v>
      </c>
    </row>
    <row r="184" spans="1:16" x14ac:dyDescent="0.2">
      <c r="A184" s="124">
        <v>6</v>
      </c>
      <c r="B184" s="124">
        <v>180</v>
      </c>
      <c r="C184" s="125">
        <f t="shared" si="19"/>
        <v>0.01</v>
      </c>
      <c r="D184" s="126">
        <f t="shared" si="15"/>
        <v>59.364375993625373</v>
      </c>
      <c r="E184" s="126">
        <f t="shared" si="20"/>
        <v>5995.801975356163</v>
      </c>
      <c r="F184" s="124"/>
      <c r="G184" s="124"/>
      <c r="H184" s="127"/>
      <c r="I184" s="124">
        <v>6</v>
      </c>
      <c r="J184" s="124">
        <v>180</v>
      </c>
      <c r="K184" s="125">
        <f t="shared" si="16"/>
        <v>0.01</v>
      </c>
      <c r="L184" s="126">
        <f t="shared" si="17"/>
        <v>2242.9900020679661</v>
      </c>
      <c r="M184" s="126">
        <f t="shared" si="18"/>
        <v>226541.99020886456</v>
      </c>
      <c r="N184" s="124"/>
      <c r="O184" s="124"/>
      <c r="P184" s="127"/>
    </row>
    <row r="185" spans="1:16" x14ac:dyDescent="0.2">
      <c r="B185" s="50">
        <v>181</v>
      </c>
      <c r="C185" s="122">
        <f t="shared" si="19"/>
        <v>0.01</v>
      </c>
      <c r="D185" s="123">
        <f t="shared" si="15"/>
        <v>59.958019753561629</v>
      </c>
      <c r="E185" s="123">
        <f t="shared" si="20"/>
        <v>6055.7599951097245</v>
      </c>
      <c r="J185" s="50">
        <v>181</v>
      </c>
      <c r="K185" s="122">
        <f t="shared" si="16"/>
        <v>0.01</v>
      </c>
      <c r="L185" s="123">
        <f t="shared" si="17"/>
        <v>2265.4199020886458</v>
      </c>
      <c r="M185" s="123">
        <f t="shared" si="18"/>
        <v>228807.41011095321</v>
      </c>
    </row>
    <row r="186" spans="1:16" x14ac:dyDescent="0.2">
      <c r="B186" s="50">
        <v>182</v>
      </c>
      <c r="C186" s="122">
        <f t="shared" si="19"/>
        <v>0.01</v>
      </c>
      <c r="D186" s="123">
        <f t="shared" si="15"/>
        <v>60.557599951097245</v>
      </c>
      <c r="E186" s="123">
        <f t="shared" si="20"/>
        <v>6116.317595060822</v>
      </c>
      <c r="J186" s="50">
        <v>182</v>
      </c>
      <c r="K186" s="122">
        <f t="shared" si="16"/>
        <v>0.01</v>
      </c>
      <c r="L186" s="123">
        <f t="shared" si="17"/>
        <v>2288.074101109532</v>
      </c>
      <c r="M186" s="123">
        <f t="shared" si="18"/>
        <v>231095.48421206273</v>
      </c>
    </row>
    <row r="187" spans="1:16" x14ac:dyDescent="0.2">
      <c r="B187" s="50">
        <v>183</v>
      </c>
      <c r="C187" s="122">
        <f t="shared" si="19"/>
        <v>0.01</v>
      </c>
      <c r="D187" s="123">
        <f t="shared" si="15"/>
        <v>61.16317595060822</v>
      </c>
      <c r="E187" s="123">
        <f t="shared" si="20"/>
        <v>6177.4807710114301</v>
      </c>
      <c r="J187" s="50">
        <v>183</v>
      </c>
      <c r="K187" s="122">
        <f t="shared" si="16"/>
        <v>0.01</v>
      </c>
      <c r="L187" s="123">
        <f t="shared" si="17"/>
        <v>2310.9548421206273</v>
      </c>
      <c r="M187" s="123">
        <f t="shared" si="18"/>
        <v>233406.43905418337</v>
      </c>
    </row>
    <row r="188" spans="1:16" x14ac:dyDescent="0.2">
      <c r="B188" s="50">
        <v>184</v>
      </c>
      <c r="C188" s="122">
        <f t="shared" si="19"/>
        <v>0.01</v>
      </c>
      <c r="D188" s="123">
        <f t="shared" si="15"/>
        <v>61.774807710114302</v>
      </c>
      <c r="E188" s="123">
        <f t="shared" si="20"/>
        <v>6239.2555787215442</v>
      </c>
      <c r="J188" s="50">
        <v>184</v>
      </c>
      <c r="K188" s="122">
        <f t="shared" si="16"/>
        <v>0.01</v>
      </c>
      <c r="L188" s="123">
        <f t="shared" si="17"/>
        <v>2334.0643905418337</v>
      </c>
      <c r="M188" s="123">
        <f t="shared" si="18"/>
        <v>235740.50344472521</v>
      </c>
    </row>
    <row r="189" spans="1:16" x14ac:dyDescent="0.2">
      <c r="B189" s="50">
        <v>185</v>
      </c>
      <c r="C189" s="122">
        <f t="shared" si="19"/>
        <v>0.01</v>
      </c>
      <c r="D189" s="123">
        <f t="shared" si="15"/>
        <v>62.392555787215443</v>
      </c>
      <c r="E189" s="123">
        <f t="shared" si="20"/>
        <v>6301.6481345087595</v>
      </c>
      <c r="J189" s="50">
        <v>185</v>
      </c>
      <c r="K189" s="122">
        <f t="shared" si="16"/>
        <v>0.01</v>
      </c>
      <c r="L189" s="123">
        <f t="shared" si="17"/>
        <v>2357.4050344472521</v>
      </c>
      <c r="M189" s="123">
        <f t="shared" si="18"/>
        <v>238097.90847917247</v>
      </c>
    </row>
    <row r="190" spans="1:16" x14ac:dyDescent="0.2">
      <c r="B190" s="50">
        <v>186</v>
      </c>
      <c r="C190" s="122">
        <f t="shared" si="19"/>
        <v>0.01</v>
      </c>
      <c r="D190" s="123">
        <f t="shared" si="15"/>
        <v>63.016481345087598</v>
      </c>
      <c r="E190" s="123">
        <f t="shared" si="20"/>
        <v>6364.664615853847</v>
      </c>
      <c r="J190" s="50">
        <v>186</v>
      </c>
      <c r="K190" s="122">
        <f t="shared" si="16"/>
        <v>0.01</v>
      </c>
      <c r="L190" s="123">
        <f t="shared" si="17"/>
        <v>2380.9790847917247</v>
      </c>
      <c r="M190" s="123">
        <f t="shared" si="18"/>
        <v>240478.88756396421</v>
      </c>
    </row>
    <row r="191" spans="1:16" x14ac:dyDescent="0.2">
      <c r="B191" s="50">
        <v>187</v>
      </c>
      <c r="C191" s="122">
        <f t="shared" si="19"/>
        <v>0.01</v>
      </c>
      <c r="D191" s="123">
        <f t="shared" si="15"/>
        <v>63.646646158538474</v>
      </c>
      <c r="E191" s="123">
        <f t="shared" si="20"/>
        <v>6428.3112620123857</v>
      </c>
      <c r="J191" s="50">
        <v>187</v>
      </c>
      <c r="K191" s="122">
        <f t="shared" si="16"/>
        <v>0.01</v>
      </c>
      <c r="L191" s="123">
        <f t="shared" si="17"/>
        <v>2404.7888756396419</v>
      </c>
      <c r="M191" s="123">
        <f t="shared" si="18"/>
        <v>242883.67643960385</v>
      </c>
    </row>
    <row r="192" spans="1:16" x14ac:dyDescent="0.2">
      <c r="B192" s="50">
        <v>188</v>
      </c>
      <c r="C192" s="122">
        <f t="shared" si="19"/>
        <v>0.01</v>
      </c>
      <c r="D192" s="123">
        <f t="shared" si="15"/>
        <v>64.283112620123859</v>
      </c>
      <c r="E192" s="123">
        <f t="shared" si="20"/>
        <v>6492.5943746325092</v>
      </c>
      <c r="J192" s="50">
        <v>188</v>
      </c>
      <c r="K192" s="122">
        <f t="shared" si="16"/>
        <v>0.01</v>
      </c>
      <c r="L192" s="123">
        <f t="shared" si="17"/>
        <v>2428.8367643960387</v>
      </c>
      <c r="M192" s="123">
        <f t="shared" si="18"/>
        <v>245312.5132039999</v>
      </c>
    </row>
    <row r="193" spans="2:13" x14ac:dyDescent="0.2">
      <c r="B193" s="50">
        <v>189</v>
      </c>
      <c r="C193" s="122">
        <f t="shared" si="19"/>
        <v>0.01</v>
      </c>
      <c r="D193" s="123">
        <f t="shared" si="15"/>
        <v>64.925943746325089</v>
      </c>
      <c r="E193" s="123">
        <f t="shared" si="20"/>
        <v>6557.5203183788344</v>
      </c>
      <c r="J193" s="50">
        <v>189</v>
      </c>
      <c r="K193" s="122">
        <f t="shared" si="16"/>
        <v>0.01</v>
      </c>
      <c r="L193" s="123">
        <f t="shared" si="17"/>
        <v>2453.1251320399992</v>
      </c>
      <c r="M193" s="123">
        <f t="shared" si="18"/>
        <v>247765.6383360399</v>
      </c>
    </row>
    <row r="194" spans="2:13" x14ac:dyDescent="0.2">
      <c r="B194" s="50">
        <v>190</v>
      </c>
      <c r="C194" s="122">
        <f t="shared" si="19"/>
        <v>0.01</v>
      </c>
      <c r="D194" s="123">
        <f t="shared" si="15"/>
        <v>65.575203183788346</v>
      </c>
      <c r="E194" s="123">
        <f t="shared" si="20"/>
        <v>6623.0955215626227</v>
      </c>
      <c r="J194" s="50">
        <v>190</v>
      </c>
      <c r="K194" s="122">
        <f t="shared" si="16"/>
        <v>0.01</v>
      </c>
      <c r="L194" s="123">
        <f t="shared" si="17"/>
        <v>2477.6563833603991</v>
      </c>
      <c r="M194" s="123">
        <f t="shared" si="18"/>
        <v>250243.29471940029</v>
      </c>
    </row>
    <row r="195" spans="2:13" x14ac:dyDescent="0.2">
      <c r="B195" s="50">
        <v>191</v>
      </c>
      <c r="C195" s="122">
        <f t="shared" si="19"/>
        <v>0.01</v>
      </c>
      <c r="D195" s="123">
        <f t="shared" si="15"/>
        <v>66.230955215626224</v>
      </c>
      <c r="E195" s="123">
        <f t="shared" si="20"/>
        <v>6689.3264767782493</v>
      </c>
      <c r="J195" s="50">
        <v>191</v>
      </c>
      <c r="K195" s="122">
        <f t="shared" si="16"/>
        <v>0.01</v>
      </c>
      <c r="L195" s="123">
        <f t="shared" si="17"/>
        <v>2502.4329471940032</v>
      </c>
      <c r="M195" s="123">
        <f t="shared" si="18"/>
        <v>252745.72766659429</v>
      </c>
    </row>
    <row r="196" spans="2:13" x14ac:dyDescent="0.2">
      <c r="B196" s="50">
        <v>192</v>
      </c>
      <c r="C196" s="122">
        <f t="shared" si="19"/>
        <v>0.01</v>
      </c>
      <c r="D196" s="123">
        <f t="shared" si="15"/>
        <v>66.893264767782497</v>
      </c>
      <c r="E196" s="123">
        <f t="shared" si="20"/>
        <v>6756.2197415460314</v>
      </c>
      <c r="J196" s="50">
        <v>192</v>
      </c>
      <c r="K196" s="122">
        <f t="shared" si="16"/>
        <v>0.01</v>
      </c>
      <c r="L196" s="123">
        <f t="shared" si="17"/>
        <v>2527.457276665943</v>
      </c>
      <c r="M196" s="123">
        <f t="shared" si="18"/>
        <v>255273.18494326025</v>
      </c>
    </row>
    <row r="197" spans="2:13" x14ac:dyDescent="0.2">
      <c r="B197" s="50">
        <v>193</v>
      </c>
      <c r="C197" s="122">
        <f t="shared" si="19"/>
        <v>0.01</v>
      </c>
      <c r="D197" s="123">
        <f t="shared" si="15"/>
        <v>67.562197415460318</v>
      </c>
      <c r="E197" s="123">
        <f t="shared" si="20"/>
        <v>6823.7819389614915</v>
      </c>
      <c r="J197" s="50">
        <v>193</v>
      </c>
      <c r="K197" s="122">
        <f t="shared" si="16"/>
        <v>0.01</v>
      </c>
      <c r="L197" s="123">
        <f t="shared" si="17"/>
        <v>2552.7318494326023</v>
      </c>
      <c r="M197" s="123">
        <f t="shared" si="18"/>
        <v>257825.91679269285</v>
      </c>
    </row>
    <row r="198" spans="2:13" x14ac:dyDescent="0.2">
      <c r="B198" s="50">
        <v>194</v>
      </c>
      <c r="C198" s="122">
        <f t="shared" si="19"/>
        <v>0.01</v>
      </c>
      <c r="D198" s="123">
        <f t="shared" ref="D198:D261" si="21">E197*C198</f>
        <v>68.237819389614913</v>
      </c>
      <c r="E198" s="123">
        <f t="shared" si="20"/>
        <v>6892.0197583511062</v>
      </c>
      <c r="J198" s="50">
        <v>194</v>
      </c>
      <c r="K198" s="122">
        <f t="shared" ref="K198:K261" si="22">K197</f>
        <v>0.01</v>
      </c>
      <c r="L198" s="123">
        <f t="shared" ref="L198:L261" si="23">M197*K198</f>
        <v>2578.2591679269285</v>
      </c>
      <c r="M198" s="123">
        <f t="shared" ref="M198:M261" si="24">M197+L198</f>
        <v>260404.17596061979</v>
      </c>
    </row>
    <row r="199" spans="2:13" x14ac:dyDescent="0.2">
      <c r="B199" s="50">
        <v>195</v>
      </c>
      <c r="C199" s="122">
        <f t="shared" si="19"/>
        <v>0.01</v>
      </c>
      <c r="D199" s="123">
        <f t="shared" si="21"/>
        <v>68.920197583511069</v>
      </c>
      <c r="E199" s="123">
        <f t="shared" si="20"/>
        <v>6960.9399559346175</v>
      </c>
      <c r="J199" s="50">
        <v>195</v>
      </c>
      <c r="K199" s="122">
        <f t="shared" si="22"/>
        <v>0.01</v>
      </c>
      <c r="L199" s="123">
        <f t="shared" si="23"/>
        <v>2604.041759606198</v>
      </c>
      <c r="M199" s="123">
        <f t="shared" si="24"/>
        <v>263008.21772022598</v>
      </c>
    </row>
    <row r="200" spans="2:13" x14ac:dyDescent="0.2">
      <c r="B200" s="50">
        <v>196</v>
      </c>
      <c r="C200" s="122">
        <f t="shared" si="19"/>
        <v>0.01</v>
      </c>
      <c r="D200" s="123">
        <f t="shared" si="21"/>
        <v>69.609399559346173</v>
      </c>
      <c r="E200" s="123">
        <f t="shared" si="20"/>
        <v>7030.549355493964</v>
      </c>
      <c r="J200" s="50">
        <v>196</v>
      </c>
      <c r="K200" s="122">
        <f t="shared" si="22"/>
        <v>0.01</v>
      </c>
      <c r="L200" s="123">
        <f t="shared" si="23"/>
        <v>2630.08217720226</v>
      </c>
      <c r="M200" s="123">
        <f t="shared" si="24"/>
        <v>265638.29989742825</v>
      </c>
    </row>
    <row r="201" spans="2:13" x14ac:dyDescent="0.2">
      <c r="B201" s="50">
        <v>197</v>
      </c>
      <c r="C201" s="122">
        <f t="shared" si="19"/>
        <v>0.01</v>
      </c>
      <c r="D201" s="123">
        <f t="shared" si="21"/>
        <v>70.305493554939645</v>
      </c>
      <c r="E201" s="123">
        <f t="shared" si="20"/>
        <v>7100.8548490489038</v>
      </c>
      <c r="J201" s="50">
        <v>197</v>
      </c>
      <c r="K201" s="122">
        <f t="shared" si="22"/>
        <v>0.01</v>
      </c>
      <c r="L201" s="123">
        <f t="shared" si="23"/>
        <v>2656.3829989742826</v>
      </c>
      <c r="M201" s="123">
        <f t="shared" si="24"/>
        <v>268294.68289640255</v>
      </c>
    </row>
    <row r="202" spans="2:13" x14ac:dyDescent="0.2">
      <c r="B202" s="50">
        <v>198</v>
      </c>
      <c r="C202" s="122">
        <f t="shared" si="19"/>
        <v>0.01</v>
      </c>
      <c r="D202" s="123">
        <f t="shared" si="21"/>
        <v>71.008548490489034</v>
      </c>
      <c r="E202" s="123">
        <f t="shared" si="20"/>
        <v>7171.8633975393932</v>
      </c>
      <c r="J202" s="50">
        <v>198</v>
      </c>
      <c r="K202" s="122">
        <f t="shared" si="22"/>
        <v>0.01</v>
      </c>
      <c r="L202" s="123">
        <f t="shared" si="23"/>
        <v>2682.9468289640254</v>
      </c>
      <c r="M202" s="123">
        <f t="shared" si="24"/>
        <v>270977.6297253666</v>
      </c>
    </row>
    <row r="203" spans="2:13" x14ac:dyDescent="0.2">
      <c r="B203" s="50">
        <v>199</v>
      </c>
      <c r="C203" s="122">
        <f t="shared" si="19"/>
        <v>0.01</v>
      </c>
      <c r="D203" s="123">
        <f t="shared" si="21"/>
        <v>71.718633975393928</v>
      </c>
      <c r="E203" s="123">
        <f t="shared" si="20"/>
        <v>7243.5820315147876</v>
      </c>
      <c r="J203" s="50">
        <v>199</v>
      </c>
      <c r="K203" s="122">
        <f t="shared" si="22"/>
        <v>0.01</v>
      </c>
      <c r="L203" s="123">
        <f t="shared" si="23"/>
        <v>2709.7762972536661</v>
      </c>
      <c r="M203" s="123">
        <f t="shared" si="24"/>
        <v>273687.40602262027</v>
      </c>
    </row>
    <row r="204" spans="2:13" x14ac:dyDescent="0.2">
      <c r="B204" s="50">
        <v>200</v>
      </c>
      <c r="C204" s="122">
        <f t="shared" si="19"/>
        <v>0.01</v>
      </c>
      <c r="D204" s="123">
        <f t="shared" si="21"/>
        <v>72.435820315147879</v>
      </c>
      <c r="E204" s="123">
        <f t="shared" si="20"/>
        <v>7316.0178518299354</v>
      </c>
      <c r="J204" s="50">
        <v>200</v>
      </c>
      <c r="K204" s="122">
        <f t="shared" si="22"/>
        <v>0.01</v>
      </c>
      <c r="L204" s="123">
        <f t="shared" si="23"/>
        <v>2736.8740602262028</v>
      </c>
      <c r="M204" s="123">
        <f t="shared" si="24"/>
        <v>276424.28008284647</v>
      </c>
    </row>
    <row r="205" spans="2:13" x14ac:dyDescent="0.2">
      <c r="B205" s="50">
        <v>201</v>
      </c>
      <c r="C205" s="122">
        <f t="shared" si="19"/>
        <v>0.01</v>
      </c>
      <c r="D205" s="123">
        <f t="shared" si="21"/>
        <v>73.160178518299361</v>
      </c>
      <c r="E205" s="123">
        <f t="shared" si="20"/>
        <v>7389.1780303482346</v>
      </c>
      <c r="J205" s="50">
        <v>201</v>
      </c>
      <c r="K205" s="122">
        <f t="shared" si="22"/>
        <v>0.01</v>
      </c>
      <c r="L205" s="123">
        <f t="shared" si="23"/>
        <v>2764.2428008284646</v>
      </c>
      <c r="M205" s="123">
        <f t="shared" si="24"/>
        <v>279188.52288367494</v>
      </c>
    </row>
    <row r="206" spans="2:13" x14ac:dyDescent="0.2">
      <c r="B206" s="50">
        <v>202</v>
      </c>
      <c r="C206" s="122">
        <f t="shared" si="19"/>
        <v>0.01</v>
      </c>
      <c r="D206" s="123">
        <f t="shared" si="21"/>
        <v>73.891780303482349</v>
      </c>
      <c r="E206" s="123">
        <f t="shared" si="20"/>
        <v>7463.0698106517166</v>
      </c>
      <c r="J206" s="50">
        <v>202</v>
      </c>
      <c r="K206" s="122">
        <f t="shared" si="22"/>
        <v>0.01</v>
      </c>
      <c r="L206" s="123">
        <f t="shared" si="23"/>
        <v>2791.8852288367493</v>
      </c>
      <c r="M206" s="123">
        <f t="shared" si="24"/>
        <v>281980.40811251168</v>
      </c>
    </row>
    <row r="207" spans="2:13" x14ac:dyDescent="0.2">
      <c r="B207" s="50">
        <v>203</v>
      </c>
      <c r="C207" s="122">
        <f t="shared" ref="C207:C270" si="25">C206</f>
        <v>0.01</v>
      </c>
      <c r="D207" s="123">
        <f t="shared" si="21"/>
        <v>74.630698106517173</v>
      </c>
      <c r="E207" s="123">
        <f t="shared" si="20"/>
        <v>7537.7005087582338</v>
      </c>
      <c r="J207" s="50">
        <v>203</v>
      </c>
      <c r="K207" s="122">
        <f t="shared" si="22"/>
        <v>0.01</v>
      </c>
      <c r="L207" s="123">
        <f t="shared" si="23"/>
        <v>2819.8040811251167</v>
      </c>
      <c r="M207" s="123">
        <f t="shared" si="24"/>
        <v>284800.21219363681</v>
      </c>
    </row>
    <row r="208" spans="2:13" x14ac:dyDescent="0.2">
      <c r="B208" s="50">
        <v>204</v>
      </c>
      <c r="C208" s="122">
        <f t="shared" si="25"/>
        <v>0.01</v>
      </c>
      <c r="D208" s="123">
        <f t="shared" si="21"/>
        <v>75.377005087582333</v>
      </c>
      <c r="E208" s="123">
        <f t="shared" si="20"/>
        <v>7613.0775138458157</v>
      </c>
      <c r="J208" s="50">
        <v>204</v>
      </c>
      <c r="K208" s="122">
        <f t="shared" si="22"/>
        <v>0.01</v>
      </c>
      <c r="L208" s="123">
        <f t="shared" si="23"/>
        <v>2848.002121936368</v>
      </c>
      <c r="M208" s="123">
        <f t="shared" si="24"/>
        <v>287648.21431557316</v>
      </c>
    </row>
    <row r="209" spans="1:16" x14ac:dyDescent="0.2">
      <c r="B209" s="50">
        <v>205</v>
      </c>
      <c r="C209" s="122">
        <f t="shared" si="25"/>
        <v>0.01</v>
      </c>
      <c r="D209" s="123">
        <f t="shared" si="21"/>
        <v>76.130775138458162</v>
      </c>
      <c r="E209" s="123">
        <f t="shared" si="20"/>
        <v>7689.2082889842741</v>
      </c>
      <c r="J209" s="50">
        <v>205</v>
      </c>
      <c r="K209" s="122">
        <f t="shared" si="22"/>
        <v>0.01</v>
      </c>
      <c r="L209" s="123">
        <f t="shared" si="23"/>
        <v>2876.4821431557316</v>
      </c>
      <c r="M209" s="123">
        <f t="shared" si="24"/>
        <v>290524.69645872887</v>
      </c>
    </row>
    <row r="210" spans="1:16" x14ac:dyDescent="0.2">
      <c r="B210" s="50">
        <v>206</v>
      </c>
      <c r="C210" s="122">
        <f t="shared" si="25"/>
        <v>0.01</v>
      </c>
      <c r="D210" s="123">
        <f t="shared" si="21"/>
        <v>76.89208288984274</v>
      </c>
      <c r="E210" s="123">
        <f t="shared" si="20"/>
        <v>7766.1003718741167</v>
      </c>
      <c r="J210" s="50">
        <v>206</v>
      </c>
      <c r="K210" s="122">
        <f t="shared" si="22"/>
        <v>0.01</v>
      </c>
      <c r="L210" s="123">
        <f t="shared" si="23"/>
        <v>2905.2469645872889</v>
      </c>
      <c r="M210" s="123">
        <f t="shared" si="24"/>
        <v>293429.94342331617</v>
      </c>
    </row>
    <row r="211" spans="1:16" x14ac:dyDescent="0.2">
      <c r="B211" s="50">
        <v>207</v>
      </c>
      <c r="C211" s="122">
        <f t="shared" si="25"/>
        <v>0.01</v>
      </c>
      <c r="D211" s="123">
        <f t="shared" si="21"/>
        <v>77.661003718741171</v>
      </c>
      <c r="E211" s="123">
        <f t="shared" ref="E211:E274" si="26">E210+D211</f>
        <v>7843.7613755928578</v>
      </c>
      <c r="J211" s="50">
        <v>207</v>
      </c>
      <c r="K211" s="122">
        <f t="shared" si="22"/>
        <v>0.01</v>
      </c>
      <c r="L211" s="123">
        <f t="shared" si="23"/>
        <v>2934.2994342331617</v>
      </c>
      <c r="M211" s="123">
        <f t="shared" si="24"/>
        <v>296364.24285754934</v>
      </c>
    </row>
    <row r="212" spans="1:16" x14ac:dyDescent="0.2">
      <c r="B212" s="50">
        <v>208</v>
      </c>
      <c r="C212" s="122">
        <f t="shared" si="25"/>
        <v>0.01</v>
      </c>
      <c r="D212" s="123">
        <f t="shared" si="21"/>
        <v>78.437613755928581</v>
      </c>
      <c r="E212" s="123">
        <f t="shared" si="26"/>
        <v>7922.1989893487862</v>
      </c>
      <c r="J212" s="50">
        <v>208</v>
      </c>
      <c r="K212" s="122">
        <f t="shared" si="22"/>
        <v>0.01</v>
      </c>
      <c r="L212" s="123">
        <f t="shared" si="23"/>
        <v>2963.6424285754933</v>
      </c>
      <c r="M212" s="123">
        <f t="shared" si="24"/>
        <v>299327.88528612483</v>
      </c>
    </row>
    <row r="213" spans="1:16" x14ac:dyDescent="0.2">
      <c r="B213" s="50">
        <v>209</v>
      </c>
      <c r="C213" s="122">
        <f t="shared" si="25"/>
        <v>0.01</v>
      </c>
      <c r="D213" s="123">
        <f t="shared" si="21"/>
        <v>79.221989893487859</v>
      </c>
      <c r="E213" s="123">
        <f t="shared" si="26"/>
        <v>8001.4209792422744</v>
      </c>
      <c r="J213" s="50">
        <v>209</v>
      </c>
      <c r="K213" s="122">
        <f t="shared" si="22"/>
        <v>0.01</v>
      </c>
      <c r="L213" s="123">
        <f t="shared" si="23"/>
        <v>2993.2788528612482</v>
      </c>
      <c r="M213" s="123">
        <f t="shared" si="24"/>
        <v>302321.16413898609</v>
      </c>
    </row>
    <row r="214" spans="1:16" x14ac:dyDescent="0.2">
      <c r="A214" s="124">
        <v>7</v>
      </c>
      <c r="B214" s="124">
        <v>210</v>
      </c>
      <c r="C214" s="125">
        <f t="shared" si="25"/>
        <v>0.01</v>
      </c>
      <c r="D214" s="126">
        <f t="shared" si="21"/>
        <v>80.014209792422747</v>
      </c>
      <c r="E214" s="126">
        <f t="shared" si="26"/>
        <v>8081.435189034697</v>
      </c>
      <c r="F214" s="124"/>
      <c r="G214" s="124"/>
      <c r="H214" s="127"/>
      <c r="I214" s="124">
        <v>7</v>
      </c>
      <c r="J214" s="124">
        <v>210</v>
      </c>
      <c r="K214" s="125">
        <f t="shared" si="22"/>
        <v>0.01</v>
      </c>
      <c r="L214" s="126">
        <f t="shared" si="23"/>
        <v>3023.2116413898611</v>
      </c>
      <c r="M214" s="126">
        <f t="shared" si="24"/>
        <v>305344.37578037597</v>
      </c>
      <c r="N214" s="124"/>
      <c r="O214" s="124"/>
      <c r="P214" s="127"/>
    </row>
    <row r="215" spans="1:16" x14ac:dyDescent="0.2">
      <c r="B215" s="50">
        <v>211</v>
      </c>
      <c r="C215" s="122">
        <f t="shared" si="25"/>
        <v>0.01</v>
      </c>
      <c r="D215" s="123">
        <f t="shared" si="21"/>
        <v>80.81435189034697</v>
      </c>
      <c r="E215" s="123">
        <f t="shared" si="26"/>
        <v>8162.2495409250441</v>
      </c>
      <c r="J215" s="50">
        <v>211</v>
      </c>
      <c r="K215" s="122">
        <f t="shared" si="22"/>
        <v>0.01</v>
      </c>
      <c r="L215" s="123">
        <f t="shared" si="23"/>
        <v>3053.4437578037596</v>
      </c>
      <c r="M215" s="123">
        <f t="shared" si="24"/>
        <v>308397.81953817973</v>
      </c>
    </row>
    <row r="216" spans="1:16" x14ac:dyDescent="0.2">
      <c r="B216" s="50">
        <v>212</v>
      </c>
      <c r="C216" s="122">
        <f t="shared" si="25"/>
        <v>0.01</v>
      </c>
      <c r="D216" s="123">
        <f t="shared" si="21"/>
        <v>81.622495409250448</v>
      </c>
      <c r="E216" s="123">
        <f t="shared" si="26"/>
        <v>8243.8720363342945</v>
      </c>
      <c r="J216" s="50">
        <v>212</v>
      </c>
      <c r="K216" s="122">
        <f t="shared" si="22"/>
        <v>0.01</v>
      </c>
      <c r="L216" s="123">
        <f t="shared" si="23"/>
        <v>3083.9781953817974</v>
      </c>
      <c r="M216" s="123">
        <f t="shared" si="24"/>
        <v>311481.79773356154</v>
      </c>
    </row>
    <row r="217" spans="1:16" x14ac:dyDescent="0.2">
      <c r="B217" s="50">
        <v>213</v>
      </c>
      <c r="C217" s="122">
        <f t="shared" si="25"/>
        <v>0.01</v>
      </c>
      <c r="D217" s="123">
        <f t="shared" si="21"/>
        <v>82.438720363342952</v>
      </c>
      <c r="E217" s="123">
        <f t="shared" si="26"/>
        <v>8326.3107566976378</v>
      </c>
      <c r="J217" s="50">
        <v>213</v>
      </c>
      <c r="K217" s="122">
        <f t="shared" si="22"/>
        <v>0.01</v>
      </c>
      <c r="L217" s="123">
        <f t="shared" si="23"/>
        <v>3114.8179773356155</v>
      </c>
      <c r="M217" s="123">
        <f t="shared" si="24"/>
        <v>314596.61571089714</v>
      </c>
    </row>
    <row r="218" spans="1:16" x14ac:dyDescent="0.2">
      <c r="B218" s="50">
        <v>214</v>
      </c>
      <c r="C218" s="122">
        <f t="shared" si="25"/>
        <v>0.01</v>
      </c>
      <c r="D218" s="123">
        <f t="shared" si="21"/>
        <v>83.263107566976373</v>
      </c>
      <c r="E218" s="123">
        <f t="shared" si="26"/>
        <v>8409.5738642646138</v>
      </c>
      <c r="J218" s="50">
        <v>214</v>
      </c>
      <c r="K218" s="122">
        <f t="shared" si="22"/>
        <v>0.01</v>
      </c>
      <c r="L218" s="123">
        <f t="shared" si="23"/>
        <v>3145.9661571089714</v>
      </c>
      <c r="M218" s="123">
        <f t="shared" si="24"/>
        <v>317742.58186800609</v>
      </c>
    </row>
    <row r="219" spans="1:16" x14ac:dyDescent="0.2">
      <c r="B219" s="50">
        <v>215</v>
      </c>
      <c r="C219" s="122">
        <f t="shared" si="25"/>
        <v>0.01</v>
      </c>
      <c r="D219" s="123">
        <f t="shared" si="21"/>
        <v>84.09573864264614</v>
      </c>
      <c r="E219" s="123">
        <f t="shared" si="26"/>
        <v>8493.6696029072591</v>
      </c>
      <c r="J219" s="50">
        <v>215</v>
      </c>
      <c r="K219" s="122">
        <f t="shared" si="22"/>
        <v>0.01</v>
      </c>
      <c r="L219" s="123">
        <f t="shared" si="23"/>
        <v>3177.4258186800612</v>
      </c>
      <c r="M219" s="123">
        <f t="shared" si="24"/>
        <v>320920.00768668618</v>
      </c>
    </row>
    <row r="220" spans="1:16" x14ac:dyDescent="0.2">
      <c r="B220" s="50">
        <v>216</v>
      </c>
      <c r="C220" s="122">
        <f t="shared" si="25"/>
        <v>0.01</v>
      </c>
      <c r="D220" s="123">
        <f t="shared" si="21"/>
        <v>84.936696029072593</v>
      </c>
      <c r="E220" s="123">
        <f t="shared" si="26"/>
        <v>8578.6062989363309</v>
      </c>
      <c r="J220" s="50">
        <v>216</v>
      </c>
      <c r="K220" s="122">
        <f t="shared" si="22"/>
        <v>0.01</v>
      </c>
      <c r="L220" s="123">
        <f t="shared" si="23"/>
        <v>3209.2000768668618</v>
      </c>
      <c r="M220" s="123">
        <f t="shared" si="24"/>
        <v>324129.20776355301</v>
      </c>
    </row>
    <row r="221" spans="1:16" x14ac:dyDescent="0.2">
      <c r="B221" s="50">
        <v>217</v>
      </c>
      <c r="C221" s="122">
        <f t="shared" si="25"/>
        <v>0.01</v>
      </c>
      <c r="D221" s="123">
        <f t="shared" si="21"/>
        <v>85.786062989363316</v>
      </c>
      <c r="E221" s="123">
        <f t="shared" si="26"/>
        <v>8664.3923619256948</v>
      </c>
      <c r="J221" s="50">
        <v>217</v>
      </c>
      <c r="K221" s="122">
        <f t="shared" si="22"/>
        <v>0.01</v>
      </c>
      <c r="L221" s="123">
        <f t="shared" si="23"/>
        <v>3241.2920776355304</v>
      </c>
      <c r="M221" s="123">
        <f t="shared" si="24"/>
        <v>327370.49984118855</v>
      </c>
    </row>
    <row r="222" spans="1:16" x14ac:dyDescent="0.2">
      <c r="B222" s="50">
        <v>218</v>
      </c>
      <c r="C222" s="122">
        <f t="shared" si="25"/>
        <v>0.01</v>
      </c>
      <c r="D222" s="123">
        <f t="shared" si="21"/>
        <v>86.643923619256952</v>
      </c>
      <c r="E222" s="123">
        <f t="shared" si="26"/>
        <v>8751.0362855449512</v>
      </c>
      <c r="J222" s="50">
        <v>218</v>
      </c>
      <c r="K222" s="122">
        <f t="shared" si="22"/>
        <v>0.01</v>
      </c>
      <c r="L222" s="123">
        <f t="shared" si="23"/>
        <v>3273.7049984118858</v>
      </c>
      <c r="M222" s="123">
        <f t="shared" si="24"/>
        <v>330644.20483960042</v>
      </c>
    </row>
    <row r="223" spans="1:16" x14ac:dyDescent="0.2">
      <c r="B223" s="50">
        <v>219</v>
      </c>
      <c r="C223" s="122">
        <f t="shared" si="25"/>
        <v>0.01</v>
      </c>
      <c r="D223" s="123">
        <f t="shared" si="21"/>
        <v>87.510362855449515</v>
      </c>
      <c r="E223" s="123">
        <f t="shared" si="26"/>
        <v>8838.546648400401</v>
      </c>
      <c r="J223" s="50">
        <v>219</v>
      </c>
      <c r="K223" s="122">
        <f t="shared" si="22"/>
        <v>0.01</v>
      </c>
      <c r="L223" s="123">
        <f t="shared" si="23"/>
        <v>3306.4420483960043</v>
      </c>
      <c r="M223" s="123">
        <f t="shared" si="24"/>
        <v>333950.64688799641</v>
      </c>
    </row>
    <row r="224" spans="1:16" x14ac:dyDescent="0.2">
      <c r="B224" s="50">
        <v>220</v>
      </c>
      <c r="C224" s="122">
        <f t="shared" si="25"/>
        <v>0.01</v>
      </c>
      <c r="D224" s="123">
        <f t="shared" si="21"/>
        <v>88.385466484004013</v>
      </c>
      <c r="E224" s="123">
        <f t="shared" si="26"/>
        <v>8926.9321148844047</v>
      </c>
      <c r="J224" s="50">
        <v>220</v>
      </c>
      <c r="K224" s="122">
        <f t="shared" si="22"/>
        <v>0.01</v>
      </c>
      <c r="L224" s="123">
        <f t="shared" si="23"/>
        <v>3339.5064688799644</v>
      </c>
      <c r="M224" s="123">
        <f t="shared" si="24"/>
        <v>337290.1533568764</v>
      </c>
    </row>
    <row r="225" spans="2:13" x14ac:dyDescent="0.2">
      <c r="B225" s="50">
        <v>221</v>
      </c>
      <c r="C225" s="122">
        <f t="shared" si="25"/>
        <v>0.01</v>
      </c>
      <c r="D225" s="123">
        <f t="shared" si="21"/>
        <v>89.269321148844043</v>
      </c>
      <c r="E225" s="123">
        <f t="shared" si="26"/>
        <v>9016.2014360332487</v>
      </c>
      <c r="J225" s="50">
        <v>221</v>
      </c>
      <c r="K225" s="122">
        <f t="shared" si="22"/>
        <v>0.01</v>
      </c>
      <c r="L225" s="123">
        <f t="shared" si="23"/>
        <v>3372.9015335687641</v>
      </c>
      <c r="M225" s="123">
        <f t="shared" si="24"/>
        <v>340663.05489044514</v>
      </c>
    </row>
    <row r="226" spans="2:13" x14ac:dyDescent="0.2">
      <c r="B226" s="50">
        <v>222</v>
      </c>
      <c r="C226" s="122">
        <f t="shared" si="25"/>
        <v>0.01</v>
      </c>
      <c r="D226" s="123">
        <f t="shared" si="21"/>
        <v>90.162014360332492</v>
      </c>
      <c r="E226" s="123">
        <f t="shared" si="26"/>
        <v>9106.3634503935809</v>
      </c>
      <c r="J226" s="50">
        <v>222</v>
      </c>
      <c r="K226" s="122">
        <f t="shared" si="22"/>
        <v>0.01</v>
      </c>
      <c r="L226" s="123">
        <f t="shared" si="23"/>
        <v>3406.6305489044516</v>
      </c>
      <c r="M226" s="123">
        <f t="shared" si="24"/>
        <v>344069.68543934962</v>
      </c>
    </row>
    <row r="227" spans="2:13" x14ac:dyDescent="0.2">
      <c r="B227" s="50">
        <v>223</v>
      </c>
      <c r="C227" s="122">
        <f t="shared" si="25"/>
        <v>0.01</v>
      </c>
      <c r="D227" s="123">
        <f t="shared" si="21"/>
        <v>91.063634503935816</v>
      </c>
      <c r="E227" s="123">
        <f t="shared" si="26"/>
        <v>9197.4270848975175</v>
      </c>
      <c r="J227" s="50">
        <v>223</v>
      </c>
      <c r="K227" s="122">
        <f t="shared" si="22"/>
        <v>0.01</v>
      </c>
      <c r="L227" s="123">
        <f t="shared" si="23"/>
        <v>3440.6968543934963</v>
      </c>
      <c r="M227" s="123">
        <f t="shared" si="24"/>
        <v>347510.38229374314</v>
      </c>
    </row>
    <row r="228" spans="2:13" x14ac:dyDescent="0.2">
      <c r="B228" s="50">
        <v>224</v>
      </c>
      <c r="C228" s="122">
        <f t="shared" si="25"/>
        <v>0.01</v>
      </c>
      <c r="D228" s="123">
        <f t="shared" si="21"/>
        <v>91.974270848975181</v>
      </c>
      <c r="E228" s="123">
        <f t="shared" si="26"/>
        <v>9289.4013557464932</v>
      </c>
      <c r="J228" s="50">
        <v>224</v>
      </c>
      <c r="K228" s="122">
        <f t="shared" si="22"/>
        <v>0.01</v>
      </c>
      <c r="L228" s="123">
        <f t="shared" si="23"/>
        <v>3475.1038229374317</v>
      </c>
      <c r="M228" s="123">
        <f t="shared" si="24"/>
        <v>350985.48611668055</v>
      </c>
    </row>
    <row r="229" spans="2:13" x14ac:dyDescent="0.2">
      <c r="B229" s="50">
        <v>225</v>
      </c>
      <c r="C229" s="122">
        <f t="shared" si="25"/>
        <v>0.01</v>
      </c>
      <c r="D229" s="123">
        <f t="shared" si="21"/>
        <v>92.89401355746493</v>
      </c>
      <c r="E229" s="123">
        <f t="shared" si="26"/>
        <v>9382.2953693039581</v>
      </c>
      <c r="J229" s="50">
        <v>225</v>
      </c>
      <c r="K229" s="122">
        <f t="shared" si="22"/>
        <v>0.01</v>
      </c>
      <c r="L229" s="123">
        <f t="shared" si="23"/>
        <v>3509.8548611668057</v>
      </c>
      <c r="M229" s="123">
        <f t="shared" si="24"/>
        <v>354495.34097784734</v>
      </c>
    </row>
    <row r="230" spans="2:13" x14ac:dyDescent="0.2">
      <c r="B230" s="50">
        <v>226</v>
      </c>
      <c r="C230" s="122">
        <f t="shared" si="25"/>
        <v>0.01</v>
      </c>
      <c r="D230" s="123">
        <f t="shared" si="21"/>
        <v>93.82295369303958</v>
      </c>
      <c r="E230" s="123">
        <f t="shared" si="26"/>
        <v>9476.1183229969974</v>
      </c>
      <c r="J230" s="50">
        <v>226</v>
      </c>
      <c r="K230" s="122">
        <f t="shared" si="22"/>
        <v>0.01</v>
      </c>
      <c r="L230" s="123">
        <f t="shared" si="23"/>
        <v>3544.9534097784735</v>
      </c>
      <c r="M230" s="123">
        <f t="shared" si="24"/>
        <v>358040.29438762582</v>
      </c>
    </row>
    <row r="231" spans="2:13" x14ac:dyDescent="0.2">
      <c r="B231" s="50">
        <v>227</v>
      </c>
      <c r="C231" s="122">
        <f t="shared" si="25"/>
        <v>0.01</v>
      </c>
      <c r="D231" s="123">
        <f t="shared" si="21"/>
        <v>94.761183229969973</v>
      </c>
      <c r="E231" s="123">
        <f t="shared" si="26"/>
        <v>9570.8795062269674</v>
      </c>
      <c r="J231" s="50">
        <v>227</v>
      </c>
      <c r="K231" s="122">
        <f t="shared" si="22"/>
        <v>0.01</v>
      </c>
      <c r="L231" s="123">
        <f t="shared" si="23"/>
        <v>3580.4029438762582</v>
      </c>
      <c r="M231" s="123">
        <f t="shared" si="24"/>
        <v>361620.6973315021</v>
      </c>
    </row>
    <row r="232" spans="2:13" x14ac:dyDescent="0.2">
      <c r="B232" s="50">
        <v>228</v>
      </c>
      <c r="C232" s="122">
        <f t="shared" si="25"/>
        <v>0.01</v>
      </c>
      <c r="D232" s="123">
        <f t="shared" si="21"/>
        <v>95.708795062269672</v>
      </c>
      <c r="E232" s="123">
        <f t="shared" si="26"/>
        <v>9666.5883012892373</v>
      </c>
      <c r="J232" s="50">
        <v>228</v>
      </c>
      <c r="K232" s="122">
        <f t="shared" si="22"/>
        <v>0.01</v>
      </c>
      <c r="L232" s="123">
        <f t="shared" si="23"/>
        <v>3616.2069733150211</v>
      </c>
      <c r="M232" s="123">
        <f t="shared" si="24"/>
        <v>365236.90430481714</v>
      </c>
    </row>
    <row r="233" spans="2:13" x14ac:dyDescent="0.2">
      <c r="B233" s="50">
        <v>229</v>
      </c>
      <c r="C233" s="122">
        <f t="shared" si="25"/>
        <v>0.01</v>
      </c>
      <c r="D233" s="123">
        <f t="shared" si="21"/>
        <v>96.66588301289238</v>
      </c>
      <c r="E233" s="123">
        <f t="shared" si="26"/>
        <v>9763.2541843021299</v>
      </c>
      <c r="J233" s="50">
        <v>229</v>
      </c>
      <c r="K233" s="122">
        <f t="shared" si="22"/>
        <v>0.01</v>
      </c>
      <c r="L233" s="123">
        <f t="shared" si="23"/>
        <v>3652.3690430481715</v>
      </c>
      <c r="M233" s="123">
        <f t="shared" si="24"/>
        <v>368889.27334786532</v>
      </c>
    </row>
    <row r="234" spans="2:13" x14ac:dyDescent="0.2">
      <c r="B234" s="50">
        <v>230</v>
      </c>
      <c r="C234" s="122">
        <f t="shared" si="25"/>
        <v>0.01</v>
      </c>
      <c r="D234" s="123">
        <f t="shared" si="21"/>
        <v>97.632541843021301</v>
      </c>
      <c r="E234" s="123">
        <f t="shared" si="26"/>
        <v>9860.8867261451505</v>
      </c>
      <c r="J234" s="50">
        <v>230</v>
      </c>
      <c r="K234" s="122">
        <f t="shared" si="22"/>
        <v>0.01</v>
      </c>
      <c r="L234" s="123">
        <f t="shared" si="23"/>
        <v>3688.8927334786531</v>
      </c>
      <c r="M234" s="123">
        <f t="shared" si="24"/>
        <v>372578.16608134395</v>
      </c>
    </row>
    <row r="235" spans="2:13" x14ac:dyDescent="0.2">
      <c r="B235" s="50">
        <v>231</v>
      </c>
      <c r="C235" s="122">
        <f t="shared" si="25"/>
        <v>0.01</v>
      </c>
      <c r="D235" s="123">
        <f t="shared" si="21"/>
        <v>98.608867261451508</v>
      </c>
      <c r="E235" s="123">
        <f t="shared" si="26"/>
        <v>9959.495593406602</v>
      </c>
      <c r="J235" s="50">
        <v>231</v>
      </c>
      <c r="K235" s="122">
        <f t="shared" si="22"/>
        <v>0.01</v>
      </c>
      <c r="L235" s="123">
        <f t="shared" si="23"/>
        <v>3725.7816608134394</v>
      </c>
      <c r="M235" s="123">
        <f t="shared" si="24"/>
        <v>376303.94774215738</v>
      </c>
    </row>
    <row r="236" spans="2:13" x14ac:dyDescent="0.2">
      <c r="B236" s="50">
        <v>232</v>
      </c>
      <c r="C236" s="122">
        <f t="shared" si="25"/>
        <v>0.01</v>
      </c>
      <c r="D236" s="123">
        <f t="shared" si="21"/>
        <v>99.594955934066022</v>
      </c>
      <c r="E236" s="123">
        <f t="shared" si="26"/>
        <v>10059.090549340668</v>
      </c>
      <c r="J236" s="50">
        <v>232</v>
      </c>
      <c r="K236" s="122">
        <f t="shared" si="22"/>
        <v>0.01</v>
      </c>
      <c r="L236" s="123">
        <f t="shared" si="23"/>
        <v>3763.0394774215738</v>
      </c>
      <c r="M236" s="123">
        <f t="shared" si="24"/>
        <v>380066.98721957894</v>
      </c>
    </row>
    <row r="237" spans="2:13" x14ac:dyDescent="0.2">
      <c r="B237" s="50">
        <v>233</v>
      </c>
      <c r="C237" s="122">
        <f t="shared" si="25"/>
        <v>0.01</v>
      </c>
      <c r="D237" s="123">
        <f t="shared" si="21"/>
        <v>100.59090549340668</v>
      </c>
      <c r="E237" s="123">
        <f t="shared" si="26"/>
        <v>10159.681454834075</v>
      </c>
      <c r="J237" s="50">
        <v>233</v>
      </c>
      <c r="K237" s="122">
        <f t="shared" si="22"/>
        <v>0.01</v>
      </c>
      <c r="L237" s="123">
        <f t="shared" si="23"/>
        <v>3800.6698721957896</v>
      </c>
      <c r="M237" s="123">
        <f t="shared" si="24"/>
        <v>383867.65709177474</v>
      </c>
    </row>
    <row r="238" spans="2:13" x14ac:dyDescent="0.2">
      <c r="B238" s="50">
        <v>234</v>
      </c>
      <c r="C238" s="122">
        <f t="shared" si="25"/>
        <v>0.01</v>
      </c>
      <c r="D238" s="123">
        <f t="shared" si="21"/>
        <v>101.59681454834076</v>
      </c>
      <c r="E238" s="123">
        <f t="shared" si="26"/>
        <v>10261.278269382416</v>
      </c>
      <c r="J238" s="50">
        <v>234</v>
      </c>
      <c r="K238" s="122">
        <f t="shared" si="22"/>
        <v>0.01</v>
      </c>
      <c r="L238" s="123">
        <f t="shared" si="23"/>
        <v>3838.6765709177475</v>
      </c>
      <c r="M238" s="123">
        <f t="shared" si="24"/>
        <v>387706.33366269252</v>
      </c>
    </row>
    <row r="239" spans="2:13" x14ac:dyDescent="0.2">
      <c r="B239" s="50">
        <v>235</v>
      </c>
      <c r="C239" s="122">
        <f t="shared" si="25"/>
        <v>0.01</v>
      </c>
      <c r="D239" s="123">
        <f t="shared" si="21"/>
        <v>102.61278269382416</v>
      </c>
      <c r="E239" s="123">
        <f t="shared" si="26"/>
        <v>10363.89105207624</v>
      </c>
      <c r="J239" s="50">
        <v>235</v>
      </c>
      <c r="K239" s="122">
        <f t="shared" si="22"/>
        <v>0.01</v>
      </c>
      <c r="L239" s="123">
        <f t="shared" si="23"/>
        <v>3877.0633366269253</v>
      </c>
      <c r="M239" s="123">
        <f t="shared" si="24"/>
        <v>391583.39699931943</v>
      </c>
    </row>
    <row r="240" spans="2:13" x14ac:dyDescent="0.2">
      <c r="B240" s="50">
        <v>236</v>
      </c>
      <c r="C240" s="122">
        <f t="shared" si="25"/>
        <v>0.01</v>
      </c>
      <c r="D240" s="123">
        <f t="shared" si="21"/>
        <v>103.63891052076241</v>
      </c>
      <c r="E240" s="123">
        <f t="shared" si="26"/>
        <v>10467.529962597002</v>
      </c>
      <c r="J240" s="50">
        <v>236</v>
      </c>
      <c r="K240" s="122">
        <f t="shared" si="22"/>
        <v>0.01</v>
      </c>
      <c r="L240" s="123">
        <f t="shared" si="23"/>
        <v>3915.8339699931944</v>
      </c>
      <c r="M240" s="123">
        <f t="shared" si="24"/>
        <v>395499.2309693126</v>
      </c>
    </row>
    <row r="241" spans="1:16" x14ac:dyDescent="0.2">
      <c r="B241" s="50">
        <v>237</v>
      </c>
      <c r="C241" s="122">
        <f t="shared" si="25"/>
        <v>0.01</v>
      </c>
      <c r="D241" s="123">
        <f t="shared" si="21"/>
        <v>104.67529962597003</v>
      </c>
      <c r="E241" s="123">
        <f t="shared" si="26"/>
        <v>10572.205262222971</v>
      </c>
      <c r="J241" s="50">
        <v>237</v>
      </c>
      <c r="K241" s="122">
        <f t="shared" si="22"/>
        <v>0.01</v>
      </c>
      <c r="L241" s="123">
        <f t="shared" si="23"/>
        <v>3954.9923096931261</v>
      </c>
      <c r="M241" s="123">
        <f t="shared" si="24"/>
        <v>399454.22327900573</v>
      </c>
    </row>
    <row r="242" spans="1:16" x14ac:dyDescent="0.2">
      <c r="B242" s="50">
        <v>238</v>
      </c>
      <c r="C242" s="122">
        <f t="shared" si="25"/>
        <v>0.01</v>
      </c>
      <c r="D242" s="123">
        <f t="shared" si="21"/>
        <v>105.72205262222971</v>
      </c>
      <c r="E242" s="123">
        <f t="shared" si="26"/>
        <v>10677.927314845201</v>
      </c>
      <c r="J242" s="50">
        <v>238</v>
      </c>
      <c r="K242" s="122">
        <f t="shared" si="22"/>
        <v>0.01</v>
      </c>
      <c r="L242" s="123">
        <f t="shared" si="23"/>
        <v>3994.5422327900574</v>
      </c>
      <c r="M242" s="123">
        <f t="shared" si="24"/>
        <v>403448.76551179576</v>
      </c>
    </row>
    <row r="243" spans="1:16" x14ac:dyDescent="0.2">
      <c r="B243" s="50">
        <v>239</v>
      </c>
      <c r="C243" s="122">
        <f t="shared" si="25"/>
        <v>0.01</v>
      </c>
      <c r="D243" s="123">
        <f t="shared" si="21"/>
        <v>106.77927314845202</v>
      </c>
      <c r="E243" s="123">
        <f t="shared" si="26"/>
        <v>10784.706587993653</v>
      </c>
      <c r="J243" s="50">
        <v>239</v>
      </c>
      <c r="K243" s="122">
        <f t="shared" si="22"/>
        <v>0.01</v>
      </c>
      <c r="L243" s="123">
        <f t="shared" si="23"/>
        <v>4034.4876551179577</v>
      </c>
      <c r="M243" s="123">
        <f t="shared" si="24"/>
        <v>407483.2531669137</v>
      </c>
    </row>
    <row r="244" spans="1:16" x14ac:dyDescent="0.2">
      <c r="A244" s="124">
        <v>8</v>
      </c>
      <c r="B244" s="124">
        <v>240</v>
      </c>
      <c r="C244" s="125">
        <f t="shared" si="25"/>
        <v>0.01</v>
      </c>
      <c r="D244" s="126">
        <f t="shared" si="21"/>
        <v>107.84706587993652</v>
      </c>
      <c r="E244" s="126">
        <f t="shared" si="26"/>
        <v>10892.553653873589</v>
      </c>
      <c r="F244" s="124"/>
      <c r="G244" s="124"/>
      <c r="H244" s="127"/>
      <c r="I244" s="124">
        <v>8</v>
      </c>
      <c r="J244" s="124">
        <v>240</v>
      </c>
      <c r="K244" s="125">
        <f t="shared" si="22"/>
        <v>0.01</v>
      </c>
      <c r="L244" s="126">
        <f t="shared" si="23"/>
        <v>4074.8325316691371</v>
      </c>
      <c r="M244" s="126">
        <f t="shared" si="24"/>
        <v>411558.08569858281</v>
      </c>
      <c r="N244" s="124"/>
      <c r="O244" s="124"/>
      <c r="P244" s="127"/>
    </row>
    <row r="245" spans="1:16" x14ac:dyDescent="0.2">
      <c r="B245" s="50">
        <v>241</v>
      </c>
      <c r="C245" s="122">
        <f t="shared" si="25"/>
        <v>0.01</v>
      </c>
      <c r="D245" s="123">
        <f t="shared" si="21"/>
        <v>108.92553653873588</v>
      </c>
      <c r="E245" s="123">
        <f t="shared" si="26"/>
        <v>11001.479190412325</v>
      </c>
      <c r="J245" s="50">
        <v>241</v>
      </c>
      <c r="K245" s="122">
        <f t="shared" si="22"/>
        <v>0.01</v>
      </c>
      <c r="L245" s="123">
        <f t="shared" si="23"/>
        <v>4115.5808569858282</v>
      </c>
      <c r="M245" s="123">
        <f t="shared" si="24"/>
        <v>415673.66655556863</v>
      </c>
    </row>
    <row r="246" spans="1:16" x14ac:dyDescent="0.2">
      <c r="B246" s="50">
        <v>242</v>
      </c>
      <c r="C246" s="122">
        <f t="shared" si="25"/>
        <v>0.01</v>
      </c>
      <c r="D246" s="123">
        <f t="shared" si="21"/>
        <v>110.01479190412326</v>
      </c>
      <c r="E246" s="123">
        <f t="shared" si="26"/>
        <v>11111.493982316448</v>
      </c>
      <c r="J246" s="50">
        <v>242</v>
      </c>
      <c r="K246" s="122">
        <f t="shared" si="22"/>
        <v>0.01</v>
      </c>
      <c r="L246" s="123">
        <f t="shared" si="23"/>
        <v>4156.7366655556862</v>
      </c>
      <c r="M246" s="123">
        <f t="shared" si="24"/>
        <v>419830.40322112432</v>
      </c>
    </row>
    <row r="247" spans="1:16" x14ac:dyDescent="0.2">
      <c r="B247" s="50">
        <v>243</v>
      </c>
      <c r="C247" s="122">
        <f t="shared" si="25"/>
        <v>0.01</v>
      </c>
      <c r="D247" s="123">
        <f t="shared" si="21"/>
        <v>111.11493982316448</v>
      </c>
      <c r="E247" s="123">
        <f t="shared" si="26"/>
        <v>11222.608922139612</v>
      </c>
      <c r="J247" s="50">
        <v>243</v>
      </c>
      <c r="K247" s="122">
        <f t="shared" si="22"/>
        <v>0.01</v>
      </c>
      <c r="L247" s="123">
        <f t="shared" si="23"/>
        <v>4198.3040322112429</v>
      </c>
      <c r="M247" s="123">
        <f t="shared" si="24"/>
        <v>424028.70725333557</v>
      </c>
    </row>
    <row r="248" spans="1:16" x14ac:dyDescent="0.2">
      <c r="B248" s="50">
        <v>244</v>
      </c>
      <c r="C248" s="122">
        <f t="shared" si="25"/>
        <v>0.01</v>
      </c>
      <c r="D248" s="123">
        <f t="shared" si="21"/>
        <v>112.22608922139612</v>
      </c>
      <c r="E248" s="123">
        <f t="shared" si="26"/>
        <v>11334.835011361009</v>
      </c>
      <c r="J248" s="50">
        <v>244</v>
      </c>
      <c r="K248" s="122">
        <f t="shared" si="22"/>
        <v>0.01</v>
      </c>
      <c r="L248" s="123">
        <f t="shared" si="23"/>
        <v>4240.287072533356</v>
      </c>
      <c r="M248" s="123">
        <f t="shared" si="24"/>
        <v>428268.9943258689</v>
      </c>
    </row>
    <row r="249" spans="1:16" x14ac:dyDescent="0.2">
      <c r="B249" s="50">
        <v>245</v>
      </c>
      <c r="C249" s="122">
        <f t="shared" si="25"/>
        <v>0.01</v>
      </c>
      <c r="D249" s="123">
        <f t="shared" si="21"/>
        <v>113.34835011361008</v>
      </c>
      <c r="E249" s="123">
        <f t="shared" si="26"/>
        <v>11448.183361474619</v>
      </c>
      <c r="J249" s="50">
        <v>245</v>
      </c>
      <c r="K249" s="122">
        <f t="shared" si="22"/>
        <v>0.01</v>
      </c>
      <c r="L249" s="123">
        <f t="shared" si="23"/>
        <v>4282.6899432586888</v>
      </c>
      <c r="M249" s="123">
        <f t="shared" si="24"/>
        <v>432551.68426912761</v>
      </c>
    </row>
    <row r="250" spans="1:16" x14ac:dyDescent="0.2">
      <c r="B250" s="50">
        <v>246</v>
      </c>
      <c r="C250" s="122">
        <f t="shared" si="25"/>
        <v>0.01</v>
      </c>
      <c r="D250" s="123">
        <f t="shared" si="21"/>
        <v>114.48183361474619</v>
      </c>
      <c r="E250" s="123">
        <f t="shared" si="26"/>
        <v>11562.665195089365</v>
      </c>
      <c r="J250" s="50">
        <v>246</v>
      </c>
      <c r="K250" s="122">
        <f t="shared" si="22"/>
        <v>0.01</v>
      </c>
      <c r="L250" s="123">
        <f t="shared" si="23"/>
        <v>4325.516842691276</v>
      </c>
      <c r="M250" s="123">
        <f t="shared" si="24"/>
        <v>436877.2011118189</v>
      </c>
    </row>
    <row r="251" spans="1:16" x14ac:dyDescent="0.2">
      <c r="B251" s="50">
        <v>247</v>
      </c>
      <c r="C251" s="122">
        <f t="shared" si="25"/>
        <v>0.01</v>
      </c>
      <c r="D251" s="123">
        <f t="shared" si="21"/>
        <v>115.62665195089365</v>
      </c>
      <c r="E251" s="123">
        <f t="shared" si="26"/>
        <v>11678.291847040258</v>
      </c>
      <c r="J251" s="50">
        <v>247</v>
      </c>
      <c r="K251" s="122">
        <f t="shared" si="22"/>
        <v>0.01</v>
      </c>
      <c r="L251" s="123">
        <f t="shared" si="23"/>
        <v>4368.7720111181889</v>
      </c>
      <c r="M251" s="123">
        <f t="shared" si="24"/>
        <v>441245.97312293708</v>
      </c>
    </row>
    <row r="252" spans="1:16" x14ac:dyDescent="0.2">
      <c r="B252" s="50">
        <v>248</v>
      </c>
      <c r="C252" s="122">
        <f t="shared" si="25"/>
        <v>0.01</v>
      </c>
      <c r="D252" s="123">
        <f t="shared" si="21"/>
        <v>116.78291847040259</v>
      </c>
      <c r="E252" s="123">
        <f t="shared" si="26"/>
        <v>11795.074765510661</v>
      </c>
      <c r="J252" s="50">
        <v>248</v>
      </c>
      <c r="K252" s="122">
        <f t="shared" si="22"/>
        <v>0.01</v>
      </c>
      <c r="L252" s="123">
        <f t="shared" si="23"/>
        <v>4412.4597312293708</v>
      </c>
      <c r="M252" s="123">
        <f t="shared" si="24"/>
        <v>445658.43285416643</v>
      </c>
    </row>
    <row r="253" spans="1:16" x14ac:dyDescent="0.2">
      <c r="B253" s="50">
        <v>249</v>
      </c>
      <c r="C253" s="122">
        <f t="shared" si="25"/>
        <v>0.01</v>
      </c>
      <c r="D253" s="123">
        <f t="shared" si="21"/>
        <v>117.95074765510661</v>
      </c>
      <c r="E253" s="123">
        <f t="shared" si="26"/>
        <v>11913.025513165767</v>
      </c>
      <c r="J253" s="50">
        <v>249</v>
      </c>
      <c r="K253" s="122">
        <f t="shared" si="22"/>
        <v>0.01</v>
      </c>
      <c r="L253" s="123">
        <f t="shared" si="23"/>
        <v>4456.584328541664</v>
      </c>
      <c r="M253" s="123">
        <f t="shared" si="24"/>
        <v>450115.01718270808</v>
      </c>
    </row>
    <row r="254" spans="1:16" x14ac:dyDescent="0.2">
      <c r="B254" s="50">
        <v>250</v>
      </c>
      <c r="C254" s="122">
        <f t="shared" si="25"/>
        <v>0.01</v>
      </c>
      <c r="D254" s="123">
        <f t="shared" si="21"/>
        <v>119.13025513165768</v>
      </c>
      <c r="E254" s="123">
        <f t="shared" si="26"/>
        <v>12032.155768297425</v>
      </c>
      <c r="J254" s="50">
        <v>250</v>
      </c>
      <c r="K254" s="122">
        <f t="shared" si="22"/>
        <v>0.01</v>
      </c>
      <c r="L254" s="123">
        <f t="shared" si="23"/>
        <v>4501.1501718270811</v>
      </c>
      <c r="M254" s="123">
        <f t="shared" si="24"/>
        <v>454616.16735453514</v>
      </c>
    </row>
    <row r="255" spans="1:16" x14ac:dyDescent="0.2">
      <c r="B255" s="50">
        <v>251</v>
      </c>
      <c r="C255" s="122">
        <f t="shared" si="25"/>
        <v>0.01</v>
      </c>
      <c r="D255" s="123">
        <f t="shared" si="21"/>
        <v>120.32155768297426</v>
      </c>
      <c r="E255" s="123">
        <f t="shared" si="26"/>
        <v>12152.477325980399</v>
      </c>
      <c r="J255" s="50">
        <v>251</v>
      </c>
      <c r="K255" s="122">
        <f t="shared" si="22"/>
        <v>0.01</v>
      </c>
      <c r="L255" s="123">
        <f t="shared" si="23"/>
        <v>4546.1616735453517</v>
      </c>
      <c r="M255" s="123">
        <f t="shared" si="24"/>
        <v>459162.32902808051</v>
      </c>
    </row>
    <row r="256" spans="1:16" x14ac:dyDescent="0.2">
      <c r="B256" s="50">
        <v>252</v>
      </c>
      <c r="C256" s="122">
        <f t="shared" si="25"/>
        <v>0.01</v>
      </c>
      <c r="D256" s="123">
        <f t="shared" si="21"/>
        <v>121.52477325980399</v>
      </c>
      <c r="E256" s="123">
        <f t="shared" si="26"/>
        <v>12274.002099240202</v>
      </c>
      <c r="J256" s="50">
        <v>252</v>
      </c>
      <c r="K256" s="122">
        <f t="shared" si="22"/>
        <v>0.01</v>
      </c>
      <c r="L256" s="123">
        <f t="shared" si="23"/>
        <v>4591.6232902808051</v>
      </c>
      <c r="M256" s="123">
        <f t="shared" si="24"/>
        <v>463753.95231836132</v>
      </c>
    </row>
    <row r="257" spans="2:13" x14ac:dyDescent="0.2">
      <c r="B257" s="50">
        <v>253</v>
      </c>
      <c r="C257" s="122">
        <f t="shared" si="25"/>
        <v>0.01</v>
      </c>
      <c r="D257" s="123">
        <f t="shared" si="21"/>
        <v>122.74002099240202</v>
      </c>
      <c r="E257" s="123">
        <f t="shared" si="26"/>
        <v>12396.742120232604</v>
      </c>
      <c r="J257" s="50">
        <v>253</v>
      </c>
      <c r="K257" s="122">
        <f t="shared" si="22"/>
        <v>0.01</v>
      </c>
      <c r="L257" s="123">
        <f t="shared" si="23"/>
        <v>4637.5395231836137</v>
      </c>
      <c r="M257" s="123">
        <f t="shared" si="24"/>
        <v>468391.49184154492</v>
      </c>
    </row>
    <row r="258" spans="2:13" x14ac:dyDescent="0.2">
      <c r="B258" s="50">
        <v>254</v>
      </c>
      <c r="C258" s="122">
        <f t="shared" si="25"/>
        <v>0.01</v>
      </c>
      <c r="D258" s="123">
        <f t="shared" si="21"/>
        <v>123.96742120232604</v>
      </c>
      <c r="E258" s="123">
        <f t="shared" si="26"/>
        <v>12520.70954143493</v>
      </c>
      <c r="J258" s="50">
        <v>254</v>
      </c>
      <c r="K258" s="122">
        <f t="shared" si="22"/>
        <v>0.01</v>
      </c>
      <c r="L258" s="123">
        <f t="shared" si="23"/>
        <v>4683.9149184154494</v>
      </c>
      <c r="M258" s="123">
        <f t="shared" si="24"/>
        <v>473075.40675996034</v>
      </c>
    </row>
    <row r="259" spans="2:13" x14ac:dyDescent="0.2">
      <c r="B259" s="50">
        <v>255</v>
      </c>
      <c r="C259" s="122">
        <f t="shared" si="25"/>
        <v>0.01</v>
      </c>
      <c r="D259" s="123">
        <f t="shared" si="21"/>
        <v>125.2070954143493</v>
      </c>
      <c r="E259" s="123">
        <f t="shared" si="26"/>
        <v>12645.916636849279</v>
      </c>
      <c r="J259" s="50">
        <v>255</v>
      </c>
      <c r="K259" s="122">
        <f t="shared" si="22"/>
        <v>0.01</v>
      </c>
      <c r="L259" s="123">
        <f t="shared" si="23"/>
        <v>4730.7540675996033</v>
      </c>
      <c r="M259" s="123">
        <f t="shared" si="24"/>
        <v>477806.16082755994</v>
      </c>
    </row>
    <row r="260" spans="2:13" x14ac:dyDescent="0.2">
      <c r="B260" s="50">
        <v>256</v>
      </c>
      <c r="C260" s="122">
        <f t="shared" si="25"/>
        <v>0.01</v>
      </c>
      <c r="D260" s="123">
        <f t="shared" si="21"/>
        <v>126.45916636849279</v>
      </c>
      <c r="E260" s="123">
        <f t="shared" si="26"/>
        <v>12772.375803217772</v>
      </c>
      <c r="J260" s="50">
        <v>256</v>
      </c>
      <c r="K260" s="122">
        <f t="shared" si="22"/>
        <v>0.01</v>
      </c>
      <c r="L260" s="123">
        <f t="shared" si="23"/>
        <v>4778.0616082755996</v>
      </c>
      <c r="M260" s="123">
        <f t="shared" si="24"/>
        <v>482584.22243583552</v>
      </c>
    </row>
    <row r="261" spans="2:13" x14ac:dyDescent="0.2">
      <c r="B261" s="50">
        <v>257</v>
      </c>
      <c r="C261" s="122">
        <f t="shared" si="25"/>
        <v>0.01</v>
      </c>
      <c r="D261" s="123">
        <f t="shared" si="21"/>
        <v>127.72375803217773</v>
      </c>
      <c r="E261" s="123">
        <f t="shared" si="26"/>
        <v>12900.09956124995</v>
      </c>
      <c r="J261" s="50">
        <v>257</v>
      </c>
      <c r="K261" s="122">
        <f t="shared" si="22"/>
        <v>0.01</v>
      </c>
      <c r="L261" s="123">
        <f t="shared" si="23"/>
        <v>4825.8422243583555</v>
      </c>
      <c r="M261" s="123">
        <f t="shared" si="24"/>
        <v>487410.06466019386</v>
      </c>
    </row>
    <row r="262" spans="2:13" x14ac:dyDescent="0.2">
      <c r="B262" s="50">
        <v>258</v>
      </c>
      <c r="C262" s="122">
        <f t="shared" si="25"/>
        <v>0.01</v>
      </c>
      <c r="D262" s="123">
        <f t="shared" ref="D262:D325" si="27">E261*C262</f>
        <v>129.00099561249951</v>
      </c>
      <c r="E262" s="123">
        <f t="shared" si="26"/>
        <v>13029.10055686245</v>
      </c>
      <c r="J262" s="50">
        <v>258</v>
      </c>
      <c r="K262" s="122">
        <f t="shared" ref="K262:K325" si="28">K261</f>
        <v>0.01</v>
      </c>
      <c r="L262" s="123">
        <f t="shared" ref="L262:L325" si="29">M261*K262</f>
        <v>4874.1006466019389</v>
      </c>
      <c r="M262" s="123">
        <f t="shared" ref="M262:M325" si="30">M261+L262</f>
        <v>492284.1653067958</v>
      </c>
    </row>
    <row r="263" spans="2:13" x14ac:dyDescent="0.2">
      <c r="B263" s="50">
        <v>259</v>
      </c>
      <c r="C263" s="122">
        <f t="shared" si="25"/>
        <v>0.01</v>
      </c>
      <c r="D263" s="123">
        <f t="shared" si="27"/>
        <v>130.29100556862448</v>
      </c>
      <c r="E263" s="123">
        <f t="shared" si="26"/>
        <v>13159.391562431074</v>
      </c>
      <c r="J263" s="50">
        <v>259</v>
      </c>
      <c r="K263" s="122">
        <f t="shared" si="28"/>
        <v>0.01</v>
      </c>
      <c r="L263" s="123">
        <f t="shared" si="29"/>
        <v>4922.8416530679578</v>
      </c>
      <c r="M263" s="123">
        <f t="shared" si="30"/>
        <v>497207.00695986376</v>
      </c>
    </row>
    <row r="264" spans="2:13" x14ac:dyDescent="0.2">
      <c r="B264" s="50">
        <v>260</v>
      </c>
      <c r="C264" s="122">
        <f t="shared" si="25"/>
        <v>0.01</v>
      </c>
      <c r="D264" s="123">
        <f t="shared" si="27"/>
        <v>131.59391562431074</v>
      </c>
      <c r="E264" s="123">
        <f t="shared" si="26"/>
        <v>13290.985478055385</v>
      </c>
      <c r="J264" s="50">
        <v>260</v>
      </c>
      <c r="K264" s="122">
        <f t="shared" si="28"/>
        <v>0.01</v>
      </c>
      <c r="L264" s="123">
        <f t="shared" si="29"/>
        <v>4972.0700695986379</v>
      </c>
      <c r="M264" s="123">
        <f t="shared" si="30"/>
        <v>502179.07702946238</v>
      </c>
    </row>
    <row r="265" spans="2:13" x14ac:dyDescent="0.2">
      <c r="B265" s="50">
        <v>261</v>
      </c>
      <c r="C265" s="122">
        <f t="shared" si="25"/>
        <v>0.01</v>
      </c>
      <c r="D265" s="123">
        <f t="shared" si="27"/>
        <v>132.90985478055384</v>
      </c>
      <c r="E265" s="123">
        <f t="shared" si="26"/>
        <v>13423.895332835938</v>
      </c>
      <c r="J265" s="50">
        <v>261</v>
      </c>
      <c r="K265" s="122">
        <f t="shared" si="28"/>
        <v>0.01</v>
      </c>
      <c r="L265" s="123">
        <f t="shared" si="29"/>
        <v>5021.7907702946241</v>
      </c>
      <c r="M265" s="123">
        <f t="shared" si="30"/>
        <v>507200.86779975699</v>
      </c>
    </row>
    <row r="266" spans="2:13" x14ac:dyDescent="0.2">
      <c r="B266" s="50">
        <v>262</v>
      </c>
      <c r="C266" s="122">
        <f t="shared" si="25"/>
        <v>0.01</v>
      </c>
      <c r="D266" s="123">
        <f t="shared" si="27"/>
        <v>134.2389533283594</v>
      </c>
      <c r="E266" s="123">
        <f t="shared" si="26"/>
        <v>13558.134286164297</v>
      </c>
      <c r="J266" s="50">
        <v>262</v>
      </c>
      <c r="K266" s="122">
        <f t="shared" si="28"/>
        <v>0.01</v>
      </c>
      <c r="L266" s="123">
        <f t="shared" si="29"/>
        <v>5072.00867799757</v>
      </c>
      <c r="M266" s="123">
        <f t="shared" si="30"/>
        <v>512272.87647775456</v>
      </c>
    </row>
    <row r="267" spans="2:13" x14ac:dyDescent="0.2">
      <c r="B267" s="50">
        <v>263</v>
      </c>
      <c r="C267" s="122">
        <f t="shared" si="25"/>
        <v>0.01</v>
      </c>
      <c r="D267" s="123">
        <f t="shared" si="27"/>
        <v>135.58134286164298</v>
      </c>
      <c r="E267" s="123">
        <f t="shared" si="26"/>
        <v>13693.715629025941</v>
      </c>
      <c r="J267" s="50">
        <v>263</v>
      </c>
      <c r="K267" s="122">
        <f t="shared" si="28"/>
        <v>0.01</v>
      </c>
      <c r="L267" s="123">
        <f t="shared" si="29"/>
        <v>5122.7287647775456</v>
      </c>
      <c r="M267" s="123">
        <f t="shared" si="30"/>
        <v>517395.6052425321</v>
      </c>
    </row>
    <row r="268" spans="2:13" x14ac:dyDescent="0.2">
      <c r="B268" s="50">
        <v>264</v>
      </c>
      <c r="C268" s="122">
        <f t="shared" si="25"/>
        <v>0.01</v>
      </c>
      <c r="D268" s="123">
        <f t="shared" si="27"/>
        <v>136.93715629025942</v>
      </c>
      <c r="E268" s="123">
        <f t="shared" si="26"/>
        <v>13830.652785316201</v>
      </c>
      <c r="J268" s="50">
        <v>264</v>
      </c>
      <c r="K268" s="122">
        <f t="shared" si="28"/>
        <v>0.01</v>
      </c>
      <c r="L268" s="123">
        <f t="shared" si="29"/>
        <v>5173.9560524253211</v>
      </c>
      <c r="M268" s="123">
        <f t="shared" si="30"/>
        <v>522569.56129495741</v>
      </c>
    </row>
    <row r="269" spans="2:13" x14ac:dyDescent="0.2">
      <c r="B269" s="50">
        <v>265</v>
      </c>
      <c r="C269" s="122">
        <f t="shared" si="25"/>
        <v>0.01</v>
      </c>
      <c r="D269" s="123">
        <f t="shared" si="27"/>
        <v>138.30652785316201</v>
      </c>
      <c r="E269" s="123">
        <f t="shared" si="26"/>
        <v>13968.959313169362</v>
      </c>
      <c r="J269" s="50">
        <v>265</v>
      </c>
      <c r="K269" s="122">
        <f t="shared" si="28"/>
        <v>0.01</v>
      </c>
      <c r="L269" s="123">
        <f t="shared" si="29"/>
        <v>5225.6956129495738</v>
      </c>
      <c r="M269" s="123">
        <f t="shared" si="30"/>
        <v>527795.25690790697</v>
      </c>
    </row>
    <row r="270" spans="2:13" x14ac:dyDescent="0.2">
      <c r="B270" s="50">
        <v>266</v>
      </c>
      <c r="C270" s="122">
        <f t="shared" si="25"/>
        <v>0.01</v>
      </c>
      <c r="D270" s="123">
        <f t="shared" si="27"/>
        <v>139.68959313169361</v>
      </c>
      <c r="E270" s="123">
        <f t="shared" si="26"/>
        <v>14108.648906301056</v>
      </c>
      <c r="J270" s="50">
        <v>266</v>
      </c>
      <c r="K270" s="122">
        <f t="shared" si="28"/>
        <v>0.01</v>
      </c>
      <c r="L270" s="123">
        <f t="shared" si="29"/>
        <v>5277.9525690790697</v>
      </c>
      <c r="M270" s="123">
        <f t="shared" si="30"/>
        <v>533073.20947698609</v>
      </c>
    </row>
    <row r="271" spans="2:13" x14ac:dyDescent="0.2">
      <c r="B271" s="50">
        <v>267</v>
      </c>
      <c r="C271" s="122">
        <f t="shared" ref="C271:C334" si="31">C270</f>
        <v>0.01</v>
      </c>
      <c r="D271" s="123">
        <f t="shared" si="27"/>
        <v>141.08648906301056</v>
      </c>
      <c r="E271" s="123">
        <f t="shared" si="26"/>
        <v>14249.735395364067</v>
      </c>
      <c r="J271" s="50">
        <v>267</v>
      </c>
      <c r="K271" s="122">
        <f t="shared" si="28"/>
        <v>0.01</v>
      </c>
      <c r="L271" s="123">
        <f t="shared" si="29"/>
        <v>5330.7320947698609</v>
      </c>
      <c r="M271" s="123">
        <f t="shared" si="30"/>
        <v>538403.94157175592</v>
      </c>
    </row>
    <row r="272" spans="2:13" x14ac:dyDescent="0.2">
      <c r="B272" s="50">
        <v>268</v>
      </c>
      <c r="C272" s="122">
        <f t="shared" si="31"/>
        <v>0.01</v>
      </c>
      <c r="D272" s="123">
        <f t="shared" si="27"/>
        <v>142.49735395364067</v>
      </c>
      <c r="E272" s="123">
        <f t="shared" si="26"/>
        <v>14392.232749317707</v>
      </c>
      <c r="J272" s="50">
        <v>268</v>
      </c>
      <c r="K272" s="122">
        <f t="shared" si="28"/>
        <v>0.01</v>
      </c>
      <c r="L272" s="123">
        <f t="shared" si="29"/>
        <v>5384.0394157175597</v>
      </c>
      <c r="M272" s="123">
        <f t="shared" si="30"/>
        <v>543787.98098747351</v>
      </c>
    </row>
    <row r="273" spans="1:16" x14ac:dyDescent="0.2">
      <c r="B273" s="50">
        <v>269</v>
      </c>
      <c r="C273" s="122">
        <f t="shared" si="31"/>
        <v>0.01</v>
      </c>
      <c r="D273" s="123">
        <f t="shared" si="27"/>
        <v>143.92232749317708</v>
      </c>
      <c r="E273" s="123">
        <f t="shared" si="26"/>
        <v>14536.155076810885</v>
      </c>
      <c r="J273" s="50">
        <v>269</v>
      </c>
      <c r="K273" s="122">
        <f t="shared" si="28"/>
        <v>0.01</v>
      </c>
      <c r="L273" s="123">
        <f t="shared" si="29"/>
        <v>5437.8798098747347</v>
      </c>
      <c r="M273" s="123">
        <f t="shared" si="30"/>
        <v>549225.8607973482</v>
      </c>
    </row>
    <row r="274" spans="1:16" x14ac:dyDescent="0.2">
      <c r="A274" s="124">
        <v>9</v>
      </c>
      <c r="B274" s="124">
        <v>270</v>
      </c>
      <c r="C274" s="125">
        <f t="shared" si="31"/>
        <v>0.01</v>
      </c>
      <c r="D274" s="126">
        <f t="shared" si="27"/>
        <v>145.36155076810886</v>
      </c>
      <c r="E274" s="126">
        <f t="shared" si="26"/>
        <v>14681.516627578994</v>
      </c>
      <c r="F274" s="124"/>
      <c r="G274" s="124"/>
      <c r="H274" s="127"/>
      <c r="I274" s="124">
        <v>9</v>
      </c>
      <c r="J274" s="124">
        <v>270</v>
      </c>
      <c r="K274" s="125">
        <f t="shared" si="28"/>
        <v>0.01</v>
      </c>
      <c r="L274" s="126">
        <f t="shared" si="29"/>
        <v>5492.258607973482</v>
      </c>
      <c r="M274" s="126">
        <f t="shared" si="30"/>
        <v>554718.11940532166</v>
      </c>
      <c r="N274" s="124"/>
      <c r="O274" s="124"/>
      <c r="P274" s="127"/>
    </row>
    <row r="275" spans="1:16" x14ac:dyDescent="0.2">
      <c r="B275" s="50">
        <v>271</v>
      </c>
      <c r="C275" s="122">
        <f t="shared" si="31"/>
        <v>0.01</v>
      </c>
      <c r="D275" s="123">
        <f t="shared" si="27"/>
        <v>146.81516627578995</v>
      </c>
      <c r="E275" s="123">
        <f t="shared" ref="E275:E338" si="32">E274+D275</f>
        <v>14828.331793854784</v>
      </c>
      <c r="J275" s="50">
        <v>271</v>
      </c>
      <c r="K275" s="122">
        <f t="shared" si="28"/>
        <v>0.01</v>
      </c>
      <c r="L275" s="123">
        <f t="shared" si="29"/>
        <v>5547.181194053217</v>
      </c>
      <c r="M275" s="123">
        <f t="shared" si="30"/>
        <v>560265.30059937492</v>
      </c>
    </row>
    <row r="276" spans="1:16" x14ac:dyDescent="0.2">
      <c r="B276" s="50">
        <v>272</v>
      </c>
      <c r="C276" s="122">
        <f t="shared" si="31"/>
        <v>0.01</v>
      </c>
      <c r="D276" s="123">
        <f t="shared" si="27"/>
        <v>148.28331793854784</v>
      </c>
      <c r="E276" s="123">
        <f t="shared" si="32"/>
        <v>14976.615111793331</v>
      </c>
      <c r="J276" s="50">
        <v>272</v>
      </c>
      <c r="K276" s="122">
        <f t="shared" si="28"/>
        <v>0.01</v>
      </c>
      <c r="L276" s="123">
        <f t="shared" si="29"/>
        <v>5602.6530059937495</v>
      </c>
      <c r="M276" s="123">
        <f t="shared" si="30"/>
        <v>565867.95360536862</v>
      </c>
    </row>
    <row r="277" spans="1:16" x14ac:dyDescent="0.2">
      <c r="B277" s="50">
        <v>273</v>
      </c>
      <c r="C277" s="122">
        <f t="shared" si="31"/>
        <v>0.01</v>
      </c>
      <c r="D277" s="123">
        <f t="shared" si="27"/>
        <v>149.7661511179333</v>
      </c>
      <c r="E277" s="123">
        <f t="shared" si="32"/>
        <v>15126.381262911265</v>
      </c>
      <c r="J277" s="50">
        <v>273</v>
      </c>
      <c r="K277" s="122">
        <f t="shared" si="28"/>
        <v>0.01</v>
      </c>
      <c r="L277" s="123">
        <f t="shared" si="29"/>
        <v>5658.6795360536862</v>
      </c>
      <c r="M277" s="123">
        <f t="shared" si="30"/>
        <v>571526.6331414223</v>
      </c>
    </row>
    <row r="278" spans="1:16" x14ac:dyDescent="0.2">
      <c r="B278" s="50">
        <v>274</v>
      </c>
      <c r="C278" s="122">
        <f t="shared" si="31"/>
        <v>0.01</v>
      </c>
      <c r="D278" s="123">
        <f t="shared" si="27"/>
        <v>151.26381262911266</v>
      </c>
      <c r="E278" s="123">
        <f t="shared" si="32"/>
        <v>15277.645075540378</v>
      </c>
      <c r="J278" s="50">
        <v>274</v>
      </c>
      <c r="K278" s="122">
        <f t="shared" si="28"/>
        <v>0.01</v>
      </c>
      <c r="L278" s="123">
        <f t="shared" si="29"/>
        <v>5715.2663314142228</v>
      </c>
      <c r="M278" s="123">
        <f t="shared" si="30"/>
        <v>577241.89947283652</v>
      </c>
    </row>
    <row r="279" spans="1:16" x14ac:dyDescent="0.2">
      <c r="B279" s="50">
        <v>275</v>
      </c>
      <c r="C279" s="122">
        <f t="shared" si="31"/>
        <v>0.01</v>
      </c>
      <c r="D279" s="123">
        <f t="shared" si="27"/>
        <v>152.7764507554038</v>
      </c>
      <c r="E279" s="123">
        <f t="shared" si="32"/>
        <v>15430.421526295782</v>
      </c>
      <c r="J279" s="50">
        <v>275</v>
      </c>
      <c r="K279" s="122">
        <f t="shared" si="28"/>
        <v>0.01</v>
      </c>
      <c r="L279" s="123">
        <f t="shared" si="29"/>
        <v>5772.4189947283658</v>
      </c>
      <c r="M279" s="123">
        <f t="shared" si="30"/>
        <v>583014.31846756488</v>
      </c>
    </row>
    <row r="280" spans="1:16" x14ac:dyDescent="0.2">
      <c r="B280" s="50">
        <v>276</v>
      </c>
      <c r="C280" s="122">
        <f t="shared" si="31"/>
        <v>0.01</v>
      </c>
      <c r="D280" s="123">
        <f t="shared" si="27"/>
        <v>154.30421526295783</v>
      </c>
      <c r="E280" s="123">
        <f t="shared" si="32"/>
        <v>15584.725741558741</v>
      </c>
      <c r="J280" s="50">
        <v>276</v>
      </c>
      <c r="K280" s="122">
        <f t="shared" si="28"/>
        <v>0.01</v>
      </c>
      <c r="L280" s="123">
        <f t="shared" si="29"/>
        <v>5830.1431846756486</v>
      </c>
      <c r="M280" s="123">
        <f t="shared" si="30"/>
        <v>588844.46165224048</v>
      </c>
    </row>
    <row r="281" spans="1:16" x14ac:dyDescent="0.2">
      <c r="B281" s="50">
        <v>277</v>
      </c>
      <c r="C281" s="122">
        <f t="shared" si="31"/>
        <v>0.01</v>
      </c>
      <c r="D281" s="123">
        <f t="shared" si="27"/>
        <v>155.84725741558742</v>
      </c>
      <c r="E281" s="123">
        <f t="shared" si="32"/>
        <v>15740.572998974329</v>
      </c>
      <c r="J281" s="50">
        <v>277</v>
      </c>
      <c r="K281" s="122">
        <f t="shared" si="28"/>
        <v>0.01</v>
      </c>
      <c r="L281" s="123">
        <f t="shared" si="29"/>
        <v>5888.4446165224053</v>
      </c>
      <c r="M281" s="123">
        <f t="shared" si="30"/>
        <v>594732.90626876289</v>
      </c>
    </row>
    <row r="282" spans="1:16" x14ac:dyDescent="0.2">
      <c r="B282" s="50">
        <v>278</v>
      </c>
      <c r="C282" s="122">
        <f t="shared" si="31"/>
        <v>0.01</v>
      </c>
      <c r="D282" s="123">
        <f t="shared" si="27"/>
        <v>157.40572998974329</v>
      </c>
      <c r="E282" s="123">
        <f t="shared" si="32"/>
        <v>15897.978728964072</v>
      </c>
      <c r="J282" s="50">
        <v>278</v>
      </c>
      <c r="K282" s="122">
        <f t="shared" si="28"/>
        <v>0.01</v>
      </c>
      <c r="L282" s="123">
        <f t="shared" si="29"/>
        <v>5947.3290626876287</v>
      </c>
      <c r="M282" s="123">
        <f t="shared" si="30"/>
        <v>600680.23533145047</v>
      </c>
    </row>
    <row r="283" spans="1:16" x14ac:dyDescent="0.2">
      <c r="B283" s="50">
        <v>279</v>
      </c>
      <c r="C283" s="122">
        <f t="shared" si="31"/>
        <v>0.01</v>
      </c>
      <c r="D283" s="123">
        <f t="shared" si="27"/>
        <v>158.97978728964071</v>
      </c>
      <c r="E283" s="123">
        <f t="shared" si="32"/>
        <v>16056.958516253713</v>
      </c>
      <c r="J283" s="50">
        <v>279</v>
      </c>
      <c r="K283" s="122">
        <f t="shared" si="28"/>
        <v>0.01</v>
      </c>
      <c r="L283" s="123">
        <f t="shared" si="29"/>
        <v>6006.8023533145051</v>
      </c>
      <c r="M283" s="123">
        <f t="shared" si="30"/>
        <v>606687.03768476495</v>
      </c>
    </row>
    <row r="284" spans="1:16" x14ac:dyDescent="0.2">
      <c r="B284" s="50">
        <v>280</v>
      </c>
      <c r="C284" s="122">
        <f t="shared" si="31"/>
        <v>0.01</v>
      </c>
      <c r="D284" s="123">
        <f t="shared" si="27"/>
        <v>160.56958516253712</v>
      </c>
      <c r="E284" s="123">
        <f t="shared" si="32"/>
        <v>16217.52810141625</v>
      </c>
      <c r="J284" s="50">
        <v>280</v>
      </c>
      <c r="K284" s="122">
        <f t="shared" si="28"/>
        <v>0.01</v>
      </c>
      <c r="L284" s="123">
        <f t="shared" si="29"/>
        <v>6066.8703768476498</v>
      </c>
      <c r="M284" s="123">
        <f t="shared" si="30"/>
        <v>612753.90806161263</v>
      </c>
    </row>
    <row r="285" spans="1:16" x14ac:dyDescent="0.2">
      <c r="B285" s="50">
        <v>281</v>
      </c>
      <c r="C285" s="122">
        <f t="shared" si="31"/>
        <v>0.01</v>
      </c>
      <c r="D285" s="123">
        <f t="shared" si="27"/>
        <v>162.17528101416249</v>
      </c>
      <c r="E285" s="123">
        <f t="shared" si="32"/>
        <v>16379.703382430413</v>
      </c>
      <c r="J285" s="50">
        <v>281</v>
      </c>
      <c r="K285" s="122">
        <f t="shared" si="28"/>
        <v>0.01</v>
      </c>
      <c r="L285" s="123">
        <f t="shared" si="29"/>
        <v>6127.5390806161267</v>
      </c>
      <c r="M285" s="123">
        <f t="shared" si="30"/>
        <v>618881.44714222872</v>
      </c>
    </row>
    <row r="286" spans="1:16" x14ac:dyDescent="0.2">
      <c r="B286" s="50">
        <v>282</v>
      </c>
      <c r="C286" s="122">
        <f t="shared" si="31"/>
        <v>0.01</v>
      </c>
      <c r="D286" s="123">
        <f t="shared" si="27"/>
        <v>163.79703382430412</v>
      </c>
      <c r="E286" s="123">
        <f t="shared" si="32"/>
        <v>16543.500416254716</v>
      </c>
      <c r="J286" s="50">
        <v>282</v>
      </c>
      <c r="K286" s="122">
        <f t="shared" si="28"/>
        <v>0.01</v>
      </c>
      <c r="L286" s="123">
        <f t="shared" si="29"/>
        <v>6188.8144714222872</v>
      </c>
      <c r="M286" s="123">
        <f t="shared" si="30"/>
        <v>625070.26161365095</v>
      </c>
    </row>
    <row r="287" spans="1:16" x14ac:dyDescent="0.2">
      <c r="B287" s="50">
        <v>283</v>
      </c>
      <c r="C287" s="122">
        <f t="shared" si="31"/>
        <v>0.01</v>
      </c>
      <c r="D287" s="123">
        <f t="shared" si="27"/>
        <v>165.43500416254716</v>
      </c>
      <c r="E287" s="123">
        <f t="shared" si="32"/>
        <v>16708.935420417263</v>
      </c>
      <c r="J287" s="50">
        <v>283</v>
      </c>
      <c r="K287" s="122">
        <f t="shared" si="28"/>
        <v>0.01</v>
      </c>
      <c r="L287" s="123">
        <f t="shared" si="29"/>
        <v>6250.7026161365093</v>
      </c>
      <c r="M287" s="123">
        <f t="shared" si="30"/>
        <v>631320.96422978747</v>
      </c>
    </row>
    <row r="288" spans="1:16" x14ac:dyDescent="0.2">
      <c r="B288" s="50">
        <v>284</v>
      </c>
      <c r="C288" s="122">
        <f t="shared" si="31"/>
        <v>0.01</v>
      </c>
      <c r="D288" s="123">
        <f t="shared" si="27"/>
        <v>167.08935420417262</v>
      </c>
      <c r="E288" s="123">
        <f t="shared" si="32"/>
        <v>16876.024774621437</v>
      </c>
      <c r="J288" s="50">
        <v>284</v>
      </c>
      <c r="K288" s="122">
        <f t="shared" si="28"/>
        <v>0.01</v>
      </c>
      <c r="L288" s="123">
        <f t="shared" si="29"/>
        <v>6313.2096422978748</v>
      </c>
      <c r="M288" s="123">
        <f t="shared" si="30"/>
        <v>637634.17387208529</v>
      </c>
    </row>
    <row r="289" spans="1:16" x14ac:dyDescent="0.2">
      <c r="B289" s="50">
        <v>285</v>
      </c>
      <c r="C289" s="122">
        <f t="shared" si="31"/>
        <v>0.01</v>
      </c>
      <c r="D289" s="123">
        <f t="shared" si="27"/>
        <v>168.76024774621439</v>
      </c>
      <c r="E289" s="123">
        <f t="shared" si="32"/>
        <v>17044.785022367651</v>
      </c>
      <c r="J289" s="50">
        <v>285</v>
      </c>
      <c r="K289" s="122">
        <f t="shared" si="28"/>
        <v>0.01</v>
      </c>
      <c r="L289" s="123">
        <f t="shared" si="29"/>
        <v>6376.3417387208528</v>
      </c>
      <c r="M289" s="123">
        <f t="shared" si="30"/>
        <v>644010.51561080618</v>
      </c>
    </row>
    <row r="290" spans="1:16" x14ac:dyDescent="0.2">
      <c r="B290" s="50">
        <v>286</v>
      </c>
      <c r="C290" s="122">
        <f t="shared" si="31"/>
        <v>0.01</v>
      </c>
      <c r="D290" s="123">
        <f t="shared" si="27"/>
        <v>170.44785022367651</v>
      </c>
      <c r="E290" s="123">
        <f t="shared" si="32"/>
        <v>17215.232872591328</v>
      </c>
      <c r="J290" s="50">
        <v>286</v>
      </c>
      <c r="K290" s="122">
        <f t="shared" si="28"/>
        <v>0.01</v>
      </c>
      <c r="L290" s="123">
        <f t="shared" si="29"/>
        <v>6440.1051561080621</v>
      </c>
      <c r="M290" s="123">
        <f t="shared" si="30"/>
        <v>650450.62076691422</v>
      </c>
    </row>
    <row r="291" spans="1:16" x14ac:dyDescent="0.2">
      <c r="B291" s="50">
        <v>287</v>
      </c>
      <c r="C291" s="122">
        <f t="shared" si="31"/>
        <v>0.01</v>
      </c>
      <c r="D291" s="123">
        <f t="shared" si="27"/>
        <v>172.15232872591329</v>
      </c>
      <c r="E291" s="123">
        <f t="shared" si="32"/>
        <v>17387.38520131724</v>
      </c>
      <c r="J291" s="50">
        <v>287</v>
      </c>
      <c r="K291" s="122">
        <f t="shared" si="28"/>
        <v>0.01</v>
      </c>
      <c r="L291" s="123">
        <f t="shared" si="29"/>
        <v>6504.506207669142</v>
      </c>
      <c r="M291" s="123">
        <f t="shared" si="30"/>
        <v>656955.12697458337</v>
      </c>
    </row>
    <row r="292" spans="1:16" x14ac:dyDescent="0.2">
      <c r="B292" s="50">
        <v>288</v>
      </c>
      <c r="C292" s="122">
        <f t="shared" si="31"/>
        <v>0.01</v>
      </c>
      <c r="D292" s="123">
        <f t="shared" si="27"/>
        <v>173.87385201317241</v>
      </c>
      <c r="E292" s="123">
        <f t="shared" si="32"/>
        <v>17561.259053330414</v>
      </c>
      <c r="J292" s="50">
        <v>288</v>
      </c>
      <c r="K292" s="122">
        <f t="shared" si="28"/>
        <v>0.01</v>
      </c>
      <c r="L292" s="123">
        <f t="shared" si="29"/>
        <v>6569.5512697458335</v>
      </c>
      <c r="M292" s="123">
        <f t="shared" si="30"/>
        <v>663524.67824432917</v>
      </c>
    </row>
    <row r="293" spans="1:16" x14ac:dyDescent="0.2">
      <c r="B293" s="50">
        <v>289</v>
      </c>
      <c r="C293" s="122">
        <f t="shared" si="31"/>
        <v>0.01</v>
      </c>
      <c r="D293" s="123">
        <f t="shared" si="27"/>
        <v>175.61259053330414</v>
      </c>
      <c r="E293" s="123">
        <f t="shared" si="32"/>
        <v>17736.871643863717</v>
      </c>
      <c r="J293" s="50">
        <v>289</v>
      </c>
      <c r="K293" s="122">
        <f t="shared" si="28"/>
        <v>0.01</v>
      </c>
      <c r="L293" s="123">
        <f t="shared" si="29"/>
        <v>6635.2467824432915</v>
      </c>
      <c r="M293" s="123">
        <f t="shared" si="30"/>
        <v>670159.92502677243</v>
      </c>
    </row>
    <row r="294" spans="1:16" x14ac:dyDescent="0.2">
      <c r="B294" s="50">
        <v>290</v>
      </c>
      <c r="C294" s="122">
        <f t="shared" si="31"/>
        <v>0.01</v>
      </c>
      <c r="D294" s="123">
        <f t="shared" si="27"/>
        <v>177.36871643863716</v>
      </c>
      <c r="E294" s="123">
        <f t="shared" si="32"/>
        <v>17914.240360302352</v>
      </c>
      <c r="J294" s="50">
        <v>290</v>
      </c>
      <c r="K294" s="122">
        <f t="shared" si="28"/>
        <v>0.01</v>
      </c>
      <c r="L294" s="123">
        <f t="shared" si="29"/>
        <v>6701.5992502677245</v>
      </c>
      <c r="M294" s="123">
        <f t="shared" si="30"/>
        <v>676861.52427704015</v>
      </c>
    </row>
    <row r="295" spans="1:16" x14ac:dyDescent="0.2">
      <c r="B295" s="50">
        <v>291</v>
      </c>
      <c r="C295" s="122">
        <f t="shared" si="31"/>
        <v>0.01</v>
      </c>
      <c r="D295" s="123">
        <f t="shared" si="27"/>
        <v>179.14240360302352</v>
      </c>
      <c r="E295" s="123">
        <f t="shared" si="32"/>
        <v>18093.382763905374</v>
      </c>
      <c r="J295" s="50">
        <v>291</v>
      </c>
      <c r="K295" s="122">
        <f t="shared" si="28"/>
        <v>0.01</v>
      </c>
      <c r="L295" s="123">
        <f t="shared" si="29"/>
        <v>6768.6152427704019</v>
      </c>
      <c r="M295" s="123">
        <f t="shared" si="30"/>
        <v>683630.13951981056</v>
      </c>
    </row>
    <row r="296" spans="1:16" x14ac:dyDescent="0.2">
      <c r="B296" s="50">
        <v>292</v>
      </c>
      <c r="C296" s="122">
        <f t="shared" si="31"/>
        <v>0.01</v>
      </c>
      <c r="D296" s="123">
        <f t="shared" si="27"/>
        <v>180.93382763905376</v>
      </c>
      <c r="E296" s="123">
        <f t="shared" si="32"/>
        <v>18274.31659154443</v>
      </c>
      <c r="J296" s="50">
        <v>292</v>
      </c>
      <c r="K296" s="122">
        <f t="shared" si="28"/>
        <v>0.01</v>
      </c>
      <c r="L296" s="123">
        <f t="shared" si="29"/>
        <v>6836.3013951981056</v>
      </c>
      <c r="M296" s="123">
        <f t="shared" si="30"/>
        <v>690466.44091500866</v>
      </c>
    </row>
    <row r="297" spans="1:16" x14ac:dyDescent="0.2">
      <c r="B297" s="50">
        <v>293</v>
      </c>
      <c r="C297" s="122">
        <f t="shared" si="31"/>
        <v>0.01</v>
      </c>
      <c r="D297" s="123">
        <f t="shared" si="27"/>
        <v>182.74316591544431</v>
      </c>
      <c r="E297" s="123">
        <f t="shared" si="32"/>
        <v>18457.059757459872</v>
      </c>
      <c r="J297" s="50">
        <v>293</v>
      </c>
      <c r="K297" s="122">
        <f t="shared" si="28"/>
        <v>0.01</v>
      </c>
      <c r="L297" s="123">
        <f t="shared" si="29"/>
        <v>6904.6644091500866</v>
      </c>
      <c r="M297" s="123">
        <f t="shared" si="30"/>
        <v>697371.10532415879</v>
      </c>
    </row>
    <row r="298" spans="1:16" x14ac:dyDescent="0.2">
      <c r="B298" s="50">
        <v>294</v>
      </c>
      <c r="C298" s="122">
        <f t="shared" si="31"/>
        <v>0.01</v>
      </c>
      <c r="D298" s="123">
        <f t="shared" si="27"/>
        <v>184.57059757459874</v>
      </c>
      <c r="E298" s="123">
        <f t="shared" si="32"/>
        <v>18641.630355034471</v>
      </c>
      <c r="J298" s="50">
        <v>294</v>
      </c>
      <c r="K298" s="122">
        <f t="shared" si="28"/>
        <v>0.01</v>
      </c>
      <c r="L298" s="123">
        <f t="shared" si="29"/>
        <v>6973.7110532415882</v>
      </c>
      <c r="M298" s="123">
        <f t="shared" si="30"/>
        <v>704344.81637740042</v>
      </c>
    </row>
    <row r="299" spans="1:16" x14ac:dyDescent="0.2">
      <c r="B299" s="50">
        <v>295</v>
      </c>
      <c r="C299" s="122">
        <f t="shared" si="31"/>
        <v>0.01</v>
      </c>
      <c r="D299" s="123">
        <f t="shared" si="27"/>
        <v>186.41630355034471</v>
      </c>
      <c r="E299" s="123">
        <f t="shared" si="32"/>
        <v>18828.046658584815</v>
      </c>
      <c r="J299" s="50">
        <v>295</v>
      </c>
      <c r="K299" s="122">
        <f t="shared" si="28"/>
        <v>0.01</v>
      </c>
      <c r="L299" s="123">
        <f t="shared" si="29"/>
        <v>7043.4481637740046</v>
      </c>
      <c r="M299" s="123">
        <f t="shared" si="30"/>
        <v>711388.2645411744</v>
      </c>
    </row>
    <row r="300" spans="1:16" x14ac:dyDescent="0.2">
      <c r="B300" s="50">
        <v>296</v>
      </c>
      <c r="C300" s="122">
        <f t="shared" si="31"/>
        <v>0.01</v>
      </c>
      <c r="D300" s="123">
        <f t="shared" si="27"/>
        <v>188.28046658584816</v>
      </c>
      <c r="E300" s="123">
        <f t="shared" si="32"/>
        <v>19016.327125170665</v>
      </c>
      <c r="J300" s="50">
        <v>296</v>
      </c>
      <c r="K300" s="122">
        <f t="shared" si="28"/>
        <v>0.01</v>
      </c>
      <c r="L300" s="123">
        <f t="shared" si="29"/>
        <v>7113.8826454117443</v>
      </c>
      <c r="M300" s="123">
        <f t="shared" si="30"/>
        <v>718502.14718658617</v>
      </c>
    </row>
    <row r="301" spans="1:16" x14ac:dyDescent="0.2">
      <c r="B301" s="50">
        <v>297</v>
      </c>
      <c r="C301" s="122">
        <f t="shared" si="31"/>
        <v>0.01</v>
      </c>
      <c r="D301" s="123">
        <f t="shared" si="27"/>
        <v>190.16327125170665</v>
      </c>
      <c r="E301" s="123">
        <f t="shared" si="32"/>
        <v>19206.49039642237</v>
      </c>
      <c r="J301" s="50">
        <v>297</v>
      </c>
      <c r="K301" s="122">
        <f t="shared" si="28"/>
        <v>0.01</v>
      </c>
      <c r="L301" s="123">
        <f t="shared" si="29"/>
        <v>7185.0214718658617</v>
      </c>
      <c r="M301" s="123">
        <f t="shared" si="30"/>
        <v>725687.16865845199</v>
      </c>
    </row>
    <row r="302" spans="1:16" x14ac:dyDescent="0.2">
      <c r="B302" s="50">
        <v>298</v>
      </c>
      <c r="C302" s="122">
        <f t="shared" si="31"/>
        <v>0.01</v>
      </c>
      <c r="D302" s="123">
        <f t="shared" si="27"/>
        <v>192.0649039642237</v>
      </c>
      <c r="E302" s="123">
        <f t="shared" si="32"/>
        <v>19398.555300386593</v>
      </c>
      <c r="J302" s="50">
        <v>298</v>
      </c>
      <c r="K302" s="122">
        <f t="shared" si="28"/>
        <v>0.01</v>
      </c>
      <c r="L302" s="123">
        <f t="shared" si="29"/>
        <v>7256.8716865845199</v>
      </c>
      <c r="M302" s="123">
        <f t="shared" si="30"/>
        <v>732944.04034503654</v>
      </c>
    </row>
    <row r="303" spans="1:16" x14ac:dyDescent="0.2">
      <c r="B303" s="50">
        <v>299</v>
      </c>
      <c r="C303" s="122">
        <f t="shared" si="31"/>
        <v>0.01</v>
      </c>
      <c r="D303" s="123">
        <f t="shared" si="27"/>
        <v>193.98555300386593</v>
      </c>
      <c r="E303" s="123">
        <f t="shared" si="32"/>
        <v>19592.540853390459</v>
      </c>
      <c r="J303" s="50">
        <v>299</v>
      </c>
      <c r="K303" s="122">
        <f t="shared" si="28"/>
        <v>0.01</v>
      </c>
      <c r="L303" s="123">
        <f t="shared" si="29"/>
        <v>7329.4404034503659</v>
      </c>
      <c r="M303" s="123">
        <f t="shared" si="30"/>
        <v>740273.48074848694</v>
      </c>
    </row>
    <row r="304" spans="1:16" x14ac:dyDescent="0.2">
      <c r="A304" s="124">
        <v>10</v>
      </c>
      <c r="B304" s="124">
        <v>300</v>
      </c>
      <c r="C304" s="125">
        <f t="shared" si="31"/>
        <v>0.01</v>
      </c>
      <c r="D304" s="126">
        <f t="shared" si="27"/>
        <v>195.9254085339046</v>
      </c>
      <c r="E304" s="126">
        <f t="shared" si="32"/>
        <v>19788.466261924365</v>
      </c>
      <c r="F304" s="124"/>
      <c r="G304" s="124"/>
      <c r="H304" s="127"/>
      <c r="I304" s="124">
        <v>10</v>
      </c>
      <c r="J304" s="124">
        <v>300</v>
      </c>
      <c r="K304" s="125">
        <f t="shared" si="28"/>
        <v>0.01</v>
      </c>
      <c r="L304" s="126">
        <f t="shared" si="29"/>
        <v>7402.7348074848696</v>
      </c>
      <c r="M304" s="126">
        <f t="shared" si="30"/>
        <v>747676.21555597184</v>
      </c>
      <c r="N304" s="124"/>
      <c r="O304" s="124"/>
      <c r="P304" s="127"/>
    </row>
    <row r="305" spans="2:13" x14ac:dyDescent="0.2">
      <c r="B305" s="50">
        <v>301</v>
      </c>
      <c r="C305" s="122">
        <f t="shared" si="31"/>
        <v>0.01</v>
      </c>
      <c r="D305" s="123">
        <f t="shared" si="27"/>
        <v>197.88466261924364</v>
      </c>
      <c r="E305" s="123">
        <f t="shared" si="32"/>
        <v>19986.350924543607</v>
      </c>
      <c r="J305" s="50">
        <v>301</v>
      </c>
      <c r="K305" s="122">
        <f t="shared" si="28"/>
        <v>0.01</v>
      </c>
      <c r="L305" s="123">
        <f t="shared" si="29"/>
        <v>7476.7621555597188</v>
      </c>
      <c r="M305" s="123">
        <f t="shared" si="30"/>
        <v>755152.97771153157</v>
      </c>
    </row>
    <row r="306" spans="2:13" x14ac:dyDescent="0.2">
      <c r="B306" s="50">
        <v>302</v>
      </c>
      <c r="C306" s="122">
        <f t="shared" si="31"/>
        <v>0.01</v>
      </c>
      <c r="D306" s="123">
        <f t="shared" si="27"/>
        <v>199.86350924543606</v>
      </c>
      <c r="E306" s="123">
        <f t="shared" si="32"/>
        <v>20186.214433789042</v>
      </c>
      <c r="J306" s="50">
        <v>302</v>
      </c>
      <c r="K306" s="122">
        <f t="shared" si="28"/>
        <v>0.01</v>
      </c>
      <c r="L306" s="123">
        <f t="shared" si="29"/>
        <v>7551.5297771153155</v>
      </c>
      <c r="M306" s="123">
        <f t="shared" si="30"/>
        <v>762704.50748864689</v>
      </c>
    </row>
    <row r="307" spans="2:13" x14ac:dyDescent="0.2">
      <c r="B307" s="50">
        <v>303</v>
      </c>
      <c r="C307" s="122">
        <f t="shared" si="31"/>
        <v>0.01</v>
      </c>
      <c r="D307" s="123">
        <f t="shared" si="27"/>
        <v>201.86214433789041</v>
      </c>
      <c r="E307" s="123">
        <f t="shared" si="32"/>
        <v>20388.076578126933</v>
      </c>
      <c r="J307" s="50">
        <v>303</v>
      </c>
      <c r="K307" s="122">
        <f t="shared" si="28"/>
        <v>0.01</v>
      </c>
      <c r="L307" s="123">
        <f t="shared" si="29"/>
        <v>7627.0450748864687</v>
      </c>
      <c r="M307" s="123">
        <f t="shared" si="30"/>
        <v>770331.55256353342</v>
      </c>
    </row>
    <row r="308" spans="2:13" x14ac:dyDescent="0.2">
      <c r="B308" s="50">
        <v>304</v>
      </c>
      <c r="C308" s="122">
        <f t="shared" si="31"/>
        <v>0.01</v>
      </c>
      <c r="D308" s="123">
        <f t="shared" si="27"/>
        <v>203.88076578126933</v>
      </c>
      <c r="E308" s="123">
        <f t="shared" si="32"/>
        <v>20591.957343908201</v>
      </c>
      <c r="J308" s="50">
        <v>304</v>
      </c>
      <c r="K308" s="122">
        <f t="shared" si="28"/>
        <v>0.01</v>
      </c>
      <c r="L308" s="123">
        <f t="shared" si="29"/>
        <v>7703.3155256353348</v>
      </c>
      <c r="M308" s="123">
        <f t="shared" si="30"/>
        <v>778034.8680891688</v>
      </c>
    </row>
    <row r="309" spans="2:13" x14ac:dyDescent="0.2">
      <c r="B309" s="50">
        <v>305</v>
      </c>
      <c r="C309" s="122">
        <f t="shared" si="31"/>
        <v>0.01</v>
      </c>
      <c r="D309" s="123">
        <f t="shared" si="27"/>
        <v>205.91957343908203</v>
      </c>
      <c r="E309" s="123">
        <f t="shared" si="32"/>
        <v>20797.876917347283</v>
      </c>
      <c r="J309" s="50">
        <v>305</v>
      </c>
      <c r="K309" s="122">
        <f t="shared" si="28"/>
        <v>0.01</v>
      </c>
      <c r="L309" s="123">
        <f t="shared" si="29"/>
        <v>7780.3486808916878</v>
      </c>
      <c r="M309" s="123">
        <f t="shared" si="30"/>
        <v>785815.21677006048</v>
      </c>
    </row>
    <row r="310" spans="2:13" x14ac:dyDescent="0.2">
      <c r="B310" s="50">
        <v>306</v>
      </c>
      <c r="C310" s="122">
        <f t="shared" si="31"/>
        <v>0.01</v>
      </c>
      <c r="D310" s="123">
        <f t="shared" si="27"/>
        <v>207.97876917347284</v>
      </c>
      <c r="E310" s="123">
        <f t="shared" si="32"/>
        <v>21005.855686520757</v>
      </c>
      <c r="J310" s="50">
        <v>306</v>
      </c>
      <c r="K310" s="122">
        <f t="shared" si="28"/>
        <v>0.01</v>
      </c>
      <c r="L310" s="123">
        <f t="shared" si="29"/>
        <v>7858.1521677006049</v>
      </c>
      <c r="M310" s="123">
        <f t="shared" si="30"/>
        <v>793673.36893776106</v>
      </c>
    </row>
    <row r="311" spans="2:13" x14ac:dyDescent="0.2">
      <c r="B311" s="50">
        <v>307</v>
      </c>
      <c r="C311" s="122">
        <f t="shared" si="31"/>
        <v>0.01</v>
      </c>
      <c r="D311" s="123">
        <f t="shared" si="27"/>
        <v>210.05855686520758</v>
      </c>
      <c r="E311" s="123">
        <f t="shared" si="32"/>
        <v>21215.914243385963</v>
      </c>
      <c r="J311" s="50">
        <v>307</v>
      </c>
      <c r="K311" s="122">
        <f t="shared" si="28"/>
        <v>0.01</v>
      </c>
      <c r="L311" s="123">
        <f t="shared" si="29"/>
        <v>7936.733689377611</v>
      </c>
      <c r="M311" s="123">
        <f t="shared" si="30"/>
        <v>801610.10262713872</v>
      </c>
    </row>
    <row r="312" spans="2:13" x14ac:dyDescent="0.2">
      <c r="B312" s="50">
        <v>308</v>
      </c>
      <c r="C312" s="122">
        <f t="shared" si="31"/>
        <v>0.01</v>
      </c>
      <c r="D312" s="123">
        <f t="shared" si="27"/>
        <v>212.15914243385964</v>
      </c>
      <c r="E312" s="123">
        <f t="shared" si="32"/>
        <v>21428.073385819822</v>
      </c>
      <c r="J312" s="50">
        <v>308</v>
      </c>
      <c r="K312" s="122">
        <f t="shared" si="28"/>
        <v>0.01</v>
      </c>
      <c r="L312" s="123">
        <f t="shared" si="29"/>
        <v>8016.1010262713871</v>
      </c>
      <c r="M312" s="123">
        <f t="shared" si="30"/>
        <v>809626.20365341008</v>
      </c>
    </row>
    <row r="313" spans="2:13" x14ac:dyDescent="0.2">
      <c r="B313" s="50">
        <v>309</v>
      </c>
      <c r="C313" s="122">
        <f t="shared" si="31"/>
        <v>0.01</v>
      </c>
      <c r="D313" s="123">
        <f t="shared" si="27"/>
        <v>214.28073385819823</v>
      </c>
      <c r="E313" s="123">
        <f t="shared" si="32"/>
        <v>21642.354119678021</v>
      </c>
      <c r="J313" s="50">
        <v>309</v>
      </c>
      <c r="K313" s="122">
        <f t="shared" si="28"/>
        <v>0.01</v>
      </c>
      <c r="L313" s="123">
        <f t="shared" si="29"/>
        <v>8096.2620365341008</v>
      </c>
      <c r="M313" s="123">
        <f t="shared" si="30"/>
        <v>817722.46568994422</v>
      </c>
    </row>
    <row r="314" spans="2:13" x14ac:dyDescent="0.2">
      <c r="B314" s="50">
        <v>310</v>
      </c>
      <c r="C314" s="122">
        <f t="shared" si="31"/>
        <v>0.01</v>
      </c>
      <c r="D314" s="123">
        <f t="shared" si="27"/>
        <v>216.42354119678021</v>
      </c>
      <c r="E314" s="123">
        <f t="shared" si="32"/>
        <v>21858.777660874803</v>
      </c>
      <c r="J314" s="50">
        <v>310</v>
      </c>
      <c r="K314" s="122">
        <f t="shared" si="28"/>
        <v>0.01</v>
      </c>
      <c r="L314" s="123">
        <f t="shared" si="29"/>
        <v>8177.2246568994424</v>
      </c>
      <c r="M314" s="123">
        <f t="shared" si="30"/>
        <v>825899.69034684368</v>
      </c>
    </row>
    <row r="315" spans="2:13" x14ac:dyDescent="0.2">
      <c r="B315" s="50">
        <v>311</v>
      </c>
      <c r="C315" s="122">
        <f t="shared" si="31"/>
        <v>0.01</v>
      </c>
      <c r="D315" s="123">
        <f t="shared" si="27"/>
        <v>218.58777660874804</v>
      </c>
      <c r="E315" s="123">
        <f t="shared" si="32"/>
        <v>22077.36543748355</v>
      </c>
      <c r="J315" s="50">
        <v>311</v>
      </c>
      <c r="K315" s="122">
        <f t="shared" si="28"/>
        <v>0.01</v>
      </c>
      <c r="L315" s="123">
        <f t="shared" si="29"/>
        <v>8258.9969034684364</v>
      </c>
      <c r="M315" s="123">
        <f t="shared" si="30"/>
        <v>834158.68725031207</v>
      </c>
    </row>
    <row r="316" spans="2:13" x14ac:dyDescent="0.2">
      <c r="B316" s="50">
        <v>312</v>
      </c>
      <c r="C316" s="122">
        <f t="shared" si="31"/>
        <v>0.01</v>
      </c>
      <c r="D316" s="123">
        <f t="shared" si="27"/>
        <v>220.7736543748355</v>
      </c>
      <c r="E316" s="123">
        <f t="shared" si="32"/>
        <v>22298.139091858386</v>
      </c>
      <c r="J316" s="50">
        <v>312</v>
      </c>
      <c r="K316" s="122">
        <f t="shared" si="28"/>
        <v>0.01</v>
      </c>
      <c r="L316" s="123">
        <f t="shared" si="29"/>
        <v>8341.5868725031214</v>
      </c>
      <c r="M316" s="123">
        <f t="shared" si="30"/>
        <v>842500.27412281523</v>
      </c>
    </row>
    <row r="317" spans="2:13" x14ac:dyDescent="0.2">
      <c r="B317" s="50">
        <v>313</v>
      </c>
      <c r="C317" s="122">
        <f t="shared" si="31"/>
        <v>0.01</v>
      </c>
      <c r="D317" s="123">
        <f t="shared" si="27"/>
        <v>222.98139091858386</v>
      </c>
      <c r="E317" s="123">
        <f t="shared" si="32"/>
        <v>22521.120482776969</v>
      </c>
      <c r="J317" s="50">
        <v>313</v>
      </c>
      <c r="K317" s="122">
        <f t="shared" si="28"/>
        <v>0.01</v>
      </c>
      <c r="L317" s="123">
        <f t="shared" si="29"/>
        <v>8425.0027412281524</v>
      </c>
      <c r="M317" s="123">
        <f t="shared" si="30"/>
        <v>850925.27686404344</v>
      </c>
    </row>
    <row r="318" spans="2:13" x14ac:dyDescent="0.2">
      <c r="B318" s="50">
        <v>314</v>
      </c>
      <c r="C318" s="122">
        <f t="shared" si="31"/>
        <v>0.01</v>
      </c>
      <c r="D318" s="123">
        <f t="shared" si="27"/>
        <v>225.21120482776971</v>
      </c>
      <c r="E318" s="123">
        <f t="shared" si="32"/>
        <v>22746.331687604739</v>
      </c>
      <c r="J318" s="50">
        <v>314</v>
      </c>
      <c r="K318" s="122">
        <f t="shared" si="28"/>
        <v>0.01</v>
      </c>
      <c r="L318" s="123">
        <f t="shared" si="29"/>
        <v>8509.2527686404337</v>
      </c>
      <c r="M318" s="123">
        <f t="shared" si="30"/>
        <v>859434.52963268384</v>
      </c>
    </row>
    <row r="319" spans="2:13" x14ac:dyDescent="0.2">
      <c r="B319" s="50">
        <v>315</v>
      </c>
      <c r="C319" s="122">
        <f t="shared" si="31"/>
        <v>0.01</v>
      </c>
      <c r="D319" s="123">
        <f t="shared" si="27"/>
        <v>227.4633168760474</v>
      </c>
      <c r="E319" s="123">
        <f t="shared" si="32"/>
        <v>22973.795004480788</v>
      </c>
      <c r="J319" s="50">
        <v>315</v>
      </c>
      <c r="K319" s="122">
        <f t="shared" si="28"/>
        <v>0.01</v>
      </c>
      <c r="L319" s="123">
        <f t="shared" si="29"/>
        <v>8594.3452963268392</v>
      </c>
      <c r="M319" s="123">
        <f t="shared" si="30"/>
        <v>868028.87492901064</v>
      </c>
    </row>
    <row r="320" spans="2:13" x14ac:dyDescent="0.2">
      <c r="B320" s="50">
        <v>316</v>
      </c>
      <c r="C320" s="122">
        <f t="shared" si="31"/>
        <v>0.01</v>
      </c>
      <c r="D320" s="123">
        <f t="shared" si="27"/>
        <v>229.73795004480789</v>
      </c>
      <c r="E320" s="123">
        <f t="shared" si="32"/>
        <v>23203.532954525595</v>
      </c>
      <c r="J320" s="50">
        <v>316</v>
      </c>
      <c r="K320" s="122">
        <f t="shared" si="28"/>
        <v>0.01</v>
      </c>
      <c r="L320" s="123">
        <f t="shared" si="29"/>
        <v>8680.2887492901064</v>
      </c>
      <c r="M320" s="123">
        <f t="shared" si="30"/>
        <v>876709.1636783008</v>
      </c>
    </row>
    <row r="321" spans="1:16" x14ac:dyDescent="0.2">
      <c r="B321" s="50">
        <v>317</v>
      </c>
      <c r="C321" s="122">
        <f t="shared" si="31"/>
        <v>0.01</v>
      </c>
      <c r="D321" s="123">
        <f t="shared" si="27"/>
        <v>232.03532954525596</v>
      </c>
      <c r="E321" s="123">
        <f t="shared" si="32"/>
        <v>23435.56828407085</v>
      </c>
      <c r="J321" s="50">
        <v>317</v>
      </c>
      <c r="K321" s="122">
        <f t="shared" si="28"/>
        <v>0.01</v>
      </c>
      <c r="L321" s="123">
        <f t="shared" si="29"/>
        <v>8767.0916367830087</v>
      </c>
      <c r="M321" s="123">
        <f t="shared" si="30"/>
        <v>885476.25531508378</v>
      </c>
    </row>
    <row r="322" spans="1:16" x14ac:dyDescent="0.2">
      <c r="B322" s="50">
        <v>318</v>
      </c>
      <c r="C322" s="122">
        <f t="shared" si="31"/>
        <v>0.01</v>
      </c>
      <c r="D322" s="123">
        <f t="shared" si="27"/>
        <v>234.35568284070851</v>
      </c>
      <c r="E322" s="123">
        <f t="shared" si="32"/>
        <v>23669.92396691156</v>
      </c>
      <c r="J322" s="50">
        <v>318</v>
      </c>
      <c r="K322" s="122">
        <f t="shared" si="28"/>
        <v>0.01</v>
      </c>
      <c r="L322" s="123">
        <f t="shared" si="29"/>
        <v>8854.7625531508384</v>
      </c>
      <c r="M322" s="123">
        <f t="shared" si="30"/>
        <v>894331.01786823466</v>
      </c>
    </row>
    <row r="323" spans="1:16" x14ac:dyDescent="0.2">
      <c r="B323" s="50">
        <v>319</v>
      </c>
      <c r="C323" s="122">
        <f t="shared" si="31"/>
        <v>0.01</v>
      </c>
      <c r="D323" s="123">
        <f t="shared" si="27"/>
        <v>236.6992396691156</v>
      </c>
      <c r="E323" s="123">
        <f t="shared" si="32"/>
        <v>23906.623206580676</v>
      </c>
      <c r="J323" s="50">
        <v>319</v>
      </c>
      <c r="K323" s="122">
        <f t="shared" si="28"/>
        <v>0.01</v>
      </c>
      <c r="L323" s="123">
        <f t="shared" si="29"/>
        <v>8943.3101786823463</v>
      </c>
      <c r="M323" s="123">
        <f t="shared" si="30"/>
        <v>903274.32804691698</v>
      </c>
    </row>
    <row r="324" spans="1:16" x14ac:dyDescent="0.2">
      <c r="B324" s="50">
        <v>320</v>
      </c>
      <c r="C324" s="122">
        <f t="shared" si="31"/>
        <v>0.01</v>
      </c>
      <c r="D324" s="123">
        <f t="shared" si="27"/>
        <v>239.06623206580676</v>
      </c>
      <c r="E324" s="123">
        <f t="shared" si="32"/>
        <v>24145.689438646485</v>
      </c>
      <c r="J324" s="50">
        <v>320</v>
      </c>
      <c r="K324" s="122">
        <f t="shared" si="28"/>
        <v>0.01</v>
      </c>
      <c r="L324" s="123">
        <f t="shared" si="29"/>
        <v>9032.7432804691707</v>
      </c>
      <c r="M324" s="123">
        <f t="shared" si="30"/>
        <v>912307.07132738619</v>
      </c>
    </row>
    <row r="325" spans="1:16" x14ac:dyDescent="0.2">
      <c r="B325" s="50">
        <v>321</v>
      </c>
      <c r="C325" s="122">
        <f t="shared" si="31"/>
        <v>0.01</v>
      </c>
      <c r="D325" s="123">
        <f t="shared" si="27"/>
        <v>241.45689438646485</v>
      </c>
      <c r="E325" s="123">
        <f t="shared" si="32"/>
        <v>24387.14633303295</v>
      </c>
      <c r="J325" s="50">
        <v>321</v>
      </c>
      <c r="K325" s="122">
        <f t="shared" si="28"/>
        <v>0.01</v>
      </c>
      <c r="L325" s="123">
        <f t="shared" si="29"/>
        <v>9123.0707132738626</v>
      </c>
      <c r="M325" s="123">
        <f t="shared" si="30"/>
        <v>921430.14204066002</v>
      </c>
    </row>
    <row r="326" spans="1:16" x14ac:dyDescent="0.2">
      <c r="B326" s="50">
        <v>322</v>
      </c>
      <c r="C326" s="122">
        <f t="shared" si="31"/>
        <v>0.01</v>
      </c>
      <c r="D326" s="123">
        <f t="shared" ref="D326:D369" si="33">E325*C326</f>
        <v>243.8714633303295</v>
      </c>
      <c r="E326" s="123">
        <f t="shared" si="32"/>
        <v>24631.017796363278</v>
      </c>
      <c r="J326" s="50">
        <v>322</v>
      </c>
      <c r="K326" s="122">
        <f t="shared" ref="K326:K369" si="34">K325</f>
        <v>0.01</v>
      </c>
      <c r="L326" s="123">
        <f t="shared" ref="L326:L369" si="35">M325*K326</f>
        <v>9214.3014204066003</v>
      </c>
      <c r="M326" s="123">
        <f t="shared" ref="M326:M369" si="36">M325+L326</f>
        <v>930644.44346106658</v>
      </c>
    </row>
    <row r="327" spans="1:16" x14ac:dyDescent="0.2">
      <c r="B327" s="50">
        <v>323</v>
      </c>
      <c r="C327" s="122">
        <f t="shared" si="31"/>
        <v>0.01</v>
      </c>
      <c r="D327" s="123">
        <f t="shared" si="33"/>
        <v>246.31017796363278</v>
      </c>
      <c r="E327" s="123">
        <f t="shared" si="32"/>
        <v>24877.327974326912</v>
      </c>
      <c r="J327" s="50">
        <v>323</v>
      </c>
      <c r="K327" s="122">
        <f t="shared" si="34"/>
        <v>0.01</v>
      </c>
      <c r="L327" s="123">
        <f t="shared" si="35"/>
        <v>9306.4444346106666</v>
      </c>
      <c r="M327" s="123">
        <f t="shared" si="36"/>
        <v>939950.88789567724</v>
      </c>
    </row>
    <row r="328" spans="1:16" x14ac:dyDescent="0.2">
      <c r="B328" s="50">
        <v>324</v>
      </c>
      <c r="C328" s="122">
        <f t="shared" si="31"/>
        <v>0.01</v>
      </c>
      <c r="D328" s="123">
        <f t="shared" si="33"/>
        <v>248.77327974326911</v>
      </c>
      <c r="E328" s="123">
        <f t="shared" si="32"/>
        <v>25126.101254070181</v>
      </c>
      <c r="J328" s="50">
        <v>324</v>
      </c>
      <c r="K328" s="122">
        <f t="shared" si="34"/>
        <v>0.01</v>
      </c>
      <c r="L328" s="123">
        <f t="shared" si="35"/>
        <v>9399.5088789567726</v>
      </c>
      <c r="M328" s="123">
        <f t="shared" si="36"/>
        <v>949350.39677463402</v>
      </c>
    </row>
    <row r="329" spans="1:16" x14ac:dyDescent="0.2">
      <c r="B329" s="50">
        <v>325</v>
      </c>
      <c r="C329" s="122">
        <f t="shared" si="31"/>
        <v>0.01</v>
      </c>
      <c r="D329" s="123">
        <f t="shared" si="33"/>
        <v>251.26101254070181</v>
      </c>
      <c r="E329" s="123">
        <f t="shared" si="32"/>
        <v>25377.362266610882</v>
      </c>
      <c r="J329" s="50">
        <v>325</v>
      </c>
      <c r="K329" s="122">
        <f t="shared" si="34"/>
        <v>0.01</v>
      </c>
      <c r="L329" s="123">
        <f t="shared" si="35"/>
        <v>9493.503967746341</v>
      </c>
      <c r="M329" s="123">
        <f t="shared" si="36"/>
        <v>958843.90074238041</v>
      </c>
    </row>
    <row r="330" spans="1:16" x14ac:dyDescent="0.2">
      <c r="B330" s="50">
        <v>326</v>
      </c>
      <c r="C330" s="122">
        <f t="shared" si="31"/>
        <v>0.01</v>
      </c>
      <c r="D330" s="123">
        <f t="shared" si="33"/>
        <v>253.77362266610882</v>
      </c>
      <c r="E330" s="123">
        <f t="shared" si="32"/>
        <v>25631.135889276989</v>
      </c>
      <c r="J330" s="50">
        <v>326</v>
      </c>
      <c r="K330" s="122">
        <f t="shared" si="34"/>
        <v>0.01</v>
      </c>
      <c r="L330" s="123">
        <f t="shared" si="35"/>
        <v>9588.4390074238036</v>
      </c>
      <c r="M330" s="123">
        <f t="shared" si="36"/>
        <v>968432.33974980423</v>
      </c>
    </row>
    <row r="331" spans="1:16" x14ac:dyDescent="0.2">
      <c r="B331" s="50">
        <v>327</v>
      </c>
      <c r="C331" s="122">
        <f t="shared" si="31"/>
        <v>0.01</v>
      </c>
      <c r="D331" s="123">
        <f t="shared" si="33"/>
        <v>256.31135889276987</v>
      </c>
      <c r="E331" s="123">
        <f t="shared" si="32"/>
        <v>25887.447248169759</v>
      </c>
      <c r="J331" s="50">
        <v>327</v>
      </c>
      <c r="K331" s="122">
        <f t="shared" si="34"/>
        <v>0.01</v>
      </c>
      <c r="L331" s="123">
        <f t="shared" si="35"/>
        <v>9684.3233974980431</v>
      </c>
      <c r="M331" s="123">
        <f t="shared" si="36"/>
        <v>978116.66314730223</v>
      </c>
    </row>
    <row r="332" spans="1:16" x14ac:dyDescent="0.2">
      <c r="B332" s="50">
        <v>328</v>
      </c>
      <c r="C332" s="122">
        <f t="shared" si="31"/>
        <v>0.01</v>
      </c>
      <c r="D332" s="123">
        <f t="shared" si="33"/>
        <v>258.87447248169758</v>
      </c>
      <c r="E332" s="123">
        <f t="shared" si="32"/>
        <v>26146.321720651456</v>
      </c>
      <c r="J332" s="50">
        <v>328</v>
      </c>
      <c r="K332" s="122">
        <f t="shared" si="34"/>
        <v>0.01</v>
      </c>
      <c r="L332" s="123">
        <f t="shared" si="35"/>
        <v>9781.1666314730228</v>
      </c>
      <c r="M332" s="123">
        <f t="shared" si="36"/>
        <v>987897.82977877522</v>
      </c>
    </row>
    <row r="333" spans="1:16" x14ac:dyDescent="0.2">
      <c r="B333" s="50">
        <v>329</v>
      </c>
      <c r="C333" s="122">
        <f t="shared" si="31"/>
        <v>0.01</v>
      </c>
      <c r="D333" s="123">
        <f t="shared" si="33"/>
        <v>261.46321720651457</v>
      </c>
      <c r="E333" s="123">
        <f t="shared" si="32"/>
        <v>26407.78493785797</v>
      </c>
      <c r="J333" s="50">
        <v>329</v>
      </c>
      <c r="K333" s="122">
        <f t="shared" si="34"/>
        <v>0.01</v>
      </c>
      <c r="L333" s="123">
        <f t="shared" si="35"/>
        <v>9878.978297787753</v>
      </c>
      <c r="M333" s="123">
        <f t="shared" si="36"/>
        <v>997776.80807656294</v>
      </c>
    </row>
    <row r="334" spans="1:16" x14ac:dyDescent="0.2">
      <c r="A334" s="124">
        <v>11</v>
      </c>
      <c r="B334" s="124">
        <v>330</v>
      </c>
      <c r="C334" s="125">
        <f t="shared" si="31"/>
        <v>0.01</v>
      </c>
      <c r="D334" s="126">
        <f t="shared" si="33"/>
        <v>264.07784937857969</v>
      </c>
      <c r="E334" s="126">
        <f t="shared" si="32"/>
        <v>26671.862787236551</v>
      </c>
      <c r="F334" s="124"/>
      <c r="G334" s="124"/>
      <c r="H334" s="127"/>
      <c r="I334" s="124">
        <v>11</v>
      </c>
      <c r="J334" s="124">
        <v>330</v>
      </c>
      <c r="K334" s="125">
        <f t="shared" si="34"/>
        <v>0.01</v>
      </c>
      <c r="L334" s="126">
        <f t="shared" si="35"/>
        <v>9977.7680807656288</v>
      </c>
      <c r="M334" s="126">
        <f t="shared" si="36"/>
        <v>1007754.5761573286</v>
      </c>
      <c r="N334" s="124"/>
      <c r="O334" s="124"/>
      <c r="P334" s="127"/>
    </row>
    <row r="335" spans="1:16" x14ac:dyDescent="0.2">
      <c r="B335" s="50">
        <v>331</v>
      </c>
      <c r="C335" s="122">
        <f t="shared" ref="C335:C369" si="37">C334</f>
        <v>0.01</v>
      </c>
      <c r="D335" s="123">
        <f t="shared" si="33"/>
        <v>266.71862787236552</v>
      </c>
      <c r="E335" s="123">
        <f t="shared" si="32"/>
        <v>26938.581415108914</v>
      </c>
      <c r="J335" s="50">
        <v>331</v>
      </c>
      <c r="K335" s="122">
        <f t="shared" si="34"/>
        <v>0.01</v>
      </c>
      <c r="L335" s="123">
        <f t="shared" si="35"/>
        <v>10077.545761573287</v>
      </c>
      <c r="M335" s="123">
        <f t="shared" si="36"/>
        <v>1017832.1219189018</v>
      </c>
    </row>
    <row r="336" spans="1:16" x14ac:dyDescent="0.2">
      <c r="B336" s="50">
        <v>332</v>
      </c>
      <c r="C336" s="122">
        <f t="shared" si="37"/>
        <v>0.01</v>
      </c>
      <c r="D336" s="123">
        <f t="shared" si="33"/>
        <v>269.38581415108916</v>
      </c>
      <c r="E336" s="123">
        <f t="shared" si="32"/>
        <v>27207.967229260004</v>
      </c>
      <c r="J336" s="50">
        <v>332</v>
      </c>
      <c r="K336" s="122">
        <f t="shared" si="34"/>
        <v>0.01</v>
      </c>
      <c r="L336" s="123">
        <f t="shared" si="35"/>
        <v>10178.321219189018</v>
      </c>
      <c r="M336" s="123">
        <f t="shared" si="36"/>
        <v>1028010.4431380908</v>
      </c>
    </row>
    <row r="337" spans="2:13" x14ac:dyDescent="0.2">
      <c r="B337" s="50">
        <v>333</v>
      </c>
      <c r="C337" s="122">
        <f t="shared" si="37"/>
        <v>0.01</v>
      </c>
      <c r="D337" s="123">
        <f t="shared" si="33"/>
        <v>272.07967229260004</v>
      </c>
      <c r="E337" s="123">
        <f t="shared" si="32"/>
        <v>27480.046901552603</v>
      </c>
      <c r="J337" s="50">
        <v>333</v>
      </c>
      <c r="K337" s="122">
        <f t="shared" si="34"/>
        <v>0.01</v>
      </c>
      <c r="L337" s="123">
        <f t="shared" si="35"/>
        <v>10280.104431380909</v>
      </c>
      <c r="M337" s="123">
        <f t="shared" si="36"/>
        <v>1038290.5475694716</v>
      </c>
    </row>
    <row r="338" spans="2:13" x14ac:dyDescent="0.2">
      <c r="B338" s="50">
        <v>334</v>
      </c>
      <c r="C338" s="122">
        <f t="shared" si="37"/>
        <v>0.01</v>
      </c>
      <c r="D338" s="123">
        <f t="shared" si="33"/>
        <v>274.80046901552606</v>
      </c>
      <c r="E338" s="123">
        <f t="shared" si="32"/>
        <v>27754.847370568128</v>
      </c>
      <c r="J338" s="50">
        <v>334</v>
      </c>
      <c r="K338" s="122">
        <f t="shared" si="34"/>
        <v>0.01</v>
      </c>
      <c r="L338" s="123">
        <f t="shared" si="35"/>
        <v>10382.905475694717</v>
      </c>
      <c r="M338" s="123">
        <f t="shared" si="36"/>
        <v>1048673.4530451663</v>
      </c>
    </row>
    <row r="339" spans="2:13" x14ac:dyDescent="0.2">
      <c r="B339" s="50">
        <v>335</v>
      </c>
      <c r="C339" s="122">
        <f t="shared" si="37"/>
        <v>0.01</v>
      </c>
      <c r="D339" s="123">
        <f t="shared" si="33"/>
        <v>277.54847370568126</v>
      </c>
      <c r="E339" s="123">
        <f t="shared" ref="E339:E369" si="38">E338+D339</f>
        <v>28032.395844273808</v>
      </c>
      <c r="J339" s="50">
        <v>335</v>
      </c>
      <c r="K339" s="122">
        <f t="shared" si="34"/>
        <v>0.01</v>
      </c>
      <c r="L339" s="123">
        <f t="shared" si="35"/>
        <v>10486.734530451664</v>
      </c>
      <c r="M339" s="123">
        <f t="shared" si="36"/>
        <v>1059160.187575618</v>
      </c>
    </row>
    <row r="340" spans="2:13" x14ac:dyDescent="0.2">
      <c r="B340" s="50">
        <v>336</v>
      </c>
      <c r="C340" s="122">
        <f t="shared" si="37"/>
        <v>0.01</v>
      </c>
      <c r="D340" s="123">
        <f t="shared" si="33"/>
        <v>280.3239584427381</v>
      </c>
      <c r="E340" s="123">
        <f t="shared" si="38"/>
        <v>28312.719802716547</v>
      </c>
      <c r="J340" s="50">
        <v>336</v>
      </c>
      <c r="K340" s="122">
        <f t="shared" si="34"/>
        <v>0.01</v>
      </c>
      <c r="L340" s="123">
        <f t="shared" si="35"/>
        <v>10591.601875756181</v>
      </c>
      <c r="M340" s="123">
        <f t="shared" si="36"/>
        <v>1069751.7894513742</v>
      </c>
    </row>
    <row r="341" spans="2:13" x14ac:dyDescent="0.2">
      <c r="B341" s="50">
        <v>337</v>
      </c>
      <c r="C341" s="122">
        <f t="shared" si="37"/>
        <v>0.01</v>
      </c>
      <c r="D341" s="123">
        <f t="shared" si="33"/>
        <v>283.12719802716549</v>
      </c>
      <c r="E341" s="123">
        <f t="shared" si="38"/>
        <v>28595.847000743714</v>
      </c>
      <c r="J341" s="50">
        <v>337</v>
      </c>
      <c r="K341" s="122">
        <f t="shared" si="34"/>
        <v>0.01</v>
      </c>
      <c r="L341" s="123">
        <f t="shared" si="35"/>
        <v>10697.517894513743</v>
      </c>
      <c r="M341" s="123">
        <f t="shared" si="36"/>
        <v>1080449.3073458879</v>
      </c>
    </row>
    <row r="342" spans="2:13" x14ac:dyDescent="0.2">
      <c r="B342" s="50">
        <v>338</v>
      </c>
      <c r="C342" s="122">
        <f t="shared" si="37"/>
        <v>0.01</v>
      </c>
      <c r="D342" s="123">
        <f t="shared" si="33"/>
        <v>285.95847000743714</v>
      </c>
      <c r="E342" s="123">
        <f t="shared" si="38"/>
        <v>28881.805470751151</v>
      </c>
      <c r="J342" s="50">
        <v>338</v>
      </c>
      <c r="K342" s="122">
        <f t="shared" si="34"/>
        <v>0.01</v>
      </c>
      <c r="L342" s="123">
        <f t="shared" si="35"/>
        <v>10804.49307345888</v>
      </c>
      <c r="M342" s="123">
        <f t="shared" si="36"/>
        <v>1091253.8004193467</v>
      </c>
    </row>
    <row r="343" spans="2:13" x14ac:dyDescent="0.2">
      <c r="B343" s="50">
        <v>339</v>
      </c>
      <c r="C343" s="122">
        <f t="shared" si="37"/>
        <v>0.01</v>
      </c>
      <c r="D343" s="123">
        <f t="shared" si="33"/>
        <v>288.81805470751152</v>
      </c>
      <c r="E343" s="123">
        <f t="shared" si="38"/>
        <v>29170.623525458661</v>
      </c>
      <c r="J343" s="50">
        <v>339</v>
      </c>
      <c r="K343" s="122">
        <f t="shared" si="34"/>
        <v>0.01</v>
      </c>
      <c r="L343" s="123">
        <f t="shared" si="35"/>
        <v>10912.538004193468</v>
      </c>
      <c r="M343" s="123">
        <f t="shared" si="36"/>
        <v>1102166.3384235401</v>
      </c>
    </row>
    <row r="344" spans="2:13" x14ac:dyDescent="0.2">
      <c r="B344" s="50">
        <v>340</v>
      </c>
      <c r="C344" s="122">
        <f t="shared" si="37"/>
        <v>0.01</v>
      </c>
      <c r="D344" s="123">
        <f t="shared" si="33"/>
        <v>291.7062352545866</v>
      </c>
      <c r="E344" s="123">
        <f t="shared" si="38"/>
        <v>29462.329760713248</v>
      </c>
      <c r="J344" s="50">
        <v>340</v>
      </c>
      <c r="K344" s="122">
        <f t="shared" si="34"/>
        <v>0.01</v>
      </c>
      <c r="L344" s="123">
        <f t="shared" si="35"/>
        <v>11021.663384235402</v>
      </c>
      <c r="M344" s="123">
        <f t="shared" si="36"/>
        <v>1113188.0018077756</v>
      </c>
    </row>
    <row r="345" spans="2:13" x14ac:dyDescent="0.2">
      <c r="B345" s="50">
        <v>341</v>
      </c>
      <c r="C345" s="122">
        <f t="shared" si="37"/>
        <v>0.01</v>
      </c>
      <c r="D345" s="123">
        <f t="shared" si="33"/>
        <v>294.62329760713249</v>
      </c>
      <c r="E345" s="123">
        <f t="shared" si="38"/>
        <v>29756.953058320381</v>
      </c>
      <c r="J345" s="50">
        <v>341</v>
      </c>
      <c r="K345" s="122">
        <f t="shared" si="34"/>
        <v>0.01</v>
      </c>
      <c r="L345" s="123">
        <f t="shared" si="35"/>
        <v>11131.880018077756</v>
      </c>
      <c r="M345" s="123">
        <f t="shared" si="36"/>
        <v>1124319.8818258534</v>
      </c>
    </row>
    <row r="346" spans="2:13" x14ac:dyDescent="0.2">
      <c r="B346" s="50">
        <v>342</v>
      </c>
      <c r="C346" s="122">
        <f t="shared" si="37"/>
        <v>0.01</v>
      </c>
      <c r="D346" s="123">
        <f t="shared" si="33"/>
        <v>297.5695305832038</v>
      </c>
      <c r="E346" s="123">
        <f t="shared" si="38"/>
        <v>30054.522588903586</v>
      </c>
      <c r="J346" s="50">
        <v>342</v>
      </c>
      <c r="K346" s="122">
        <f t="shared" si="34"/>
        <v>0.01</v>
      </c>
      <c r="L346" s="123">
        <f t="shared" si="35"/>
        <v>11243.198818258534</v>
      </c>
      <c r="M346" s="123">
        <f t="shared" si="36"/>
        <v>1135563.0806441118</v>
      </c>
    </row>
    <row r="347" spans="2:13" x14ac:dyDescent="0.2">
      <c r="B347" s="50">
        <v>343</v>
      </c>
      <c r="C347" s="122">
        <f t="shared" si="37"/>
        <v>0.01</v>
      </c>
      <c r="D347" s="123">
        <f t="shared" si="33"/>
        <v>300.54522588903586</v>
      </c>
      <c r="E347" s="123">
        <f t="shared" si="38"/>
        <v>30355.067814792623</v>
      </c>
      <c r="J347" s="50">
        <v>343</v>
      </c>
      <c r="K347" s="122">
        <f t="shared" si="34"/>
        <v>0.01</v>
      </c>
      <c r="L347" s="123">
        <f t="shared" si="35"/>
        <v>11355.630806441119</v>
      </c>
      <c r="M347" s="123">
        <f t="shared" si="36"/>
        <v>1146918.711450553</v>
      </c>
    </row>
    <row r="348" spans="2:13" x14ac:dyDescent="0.2">
      <c r="B348" s="50">
        <v>344</v>
      </c>
      <c r="C348" s="122">
        <f t="shared" si="37"/>
        <v>0.01</v>
      </c>
      <c r="D348" s="123">
        <f t="shared" si="33"/>
        <v>303.55067814792625</v>
      </c>
      <c r="E348" s="123">
        <f t="shared" si="38"/>
        <v>30658.61849294055</v>
      </c>
      <c r="J348" s="50">
        <v>344</v>
      </c>
      <c r="K348" s="122">
        <f t="shared" si="34"/>
        <v>0.01</v>
      </c>
      <c r="L348" s="123">
        <f t="shared" si="35"/>
        <v>11469.18711450553</v>
      </c>
      <c r="M348" s="123">
        <f t="shared" si="36"/>
        <v>1158387.8985650586</v>
      </c>
    </row>
    <row r="349" spans="2:13" x14ac:dyDescent="0.2">
      <c r="B349" s="50">
        <v>345</v>
      </c>
      <c r="C349" s="122">
        <f t="shared" si="37"/>
        <v>0.01</v>
      </c>
      <c r="D349" s="123">
        <f t="shared" si="33"/>
        <v>306.58618492940553</v>
      </c>
      <c r="E349" s="123">
        <f t="shared" si="38"/>
        <v>30965.204677869955</v>
      </c>
      <c r="J349" s="50">
        <v>345</v>
      </c>
      <c r="K349" s="122">
        <f t="shared" si="34"/>
        <v>0.01</v>
      </c>
      <c r="L349" s="123">
        <f t="shared" si="35"/>
        <v>11583.878985650586</v>
      </c>
      <c r="M349" s="123">
        <f t="shared" si="36"/>
        <v>1169971.7775507092</v>
      </c>
    </row>
    <row r="350" spans="2:13" x14ac:dyDescent="0.2">
      <c r="B350" s="50">
        <v>346</v>
      </c>
      <c r="C350" s="122">
        <f t="shared" si="37"/>
        <v>0.01</v>
      </c>
      <c r="D350" s="123">
        <f t="shared" si="33"/>
        <v>309.65204677869957</v>
      </c>
      <c r="E350" s="123">
        <f t="shared" si="38"/>
        <v>31274.856724648656</v>
      </c>
      <c r="J350" s="50">
        <v>346</v>
      </c>
      <c r="K350" s="122">
        <f t="shared" si="34"/>
        <v>0.01</v>
      </c>
      <c r="L350" s="123">
        <f t="shared" si="35"/>
        <v>11699.717775507092</v>
      </c>
      <c r="M350" s="123">
        <f t="shared" si="36"/>
        <v>1181671.4953262163</v>
      </c>
    </row>
    <row r="351" spans="2:13" x14ac:dyDescent="0.2">
      <c r="B351" s="50">
        <v>347</v>
      </c>
      <c r="C351" s="122">
        <f t="shared" si="37"/>
        <v>0.01</v>
      </c>
      <c r="D351" s="123">
        <f t="shared" si="33"/>
        <v>312.74856724648657</v>
      </c>
      <c r="E351" s="123">
        <f t="shared" si="38"/>
        <v>31587.605291895143</v>
      </c>
      <c r="J351" s="50">
        <v>347</v>
      </c>
      <c r="K351" s="122">
        <f t="shared" si="34"/>
        <v>0.01</v>
      </c>
      <c r="L351" s="123">
        <f t="shared" si="35"/>
        <v>11816.714953262164</v>
      </c>
      <c r="M351" s="123">
        <f t="shared" si="36"/>
        <v>1193488.2102794785</v>
      </c>
    </row>
    <row r="352" spans="2:13" x14ac:dyDescent="0.2">
      <c r="B352" s="50">
        <v>348</v>
      </c>
      <c r="C352" s="122">
        <f t="shared" si="37"/>
        <v>0.01</v>
      </c>
      <c r="D352" s="123">
        <f t="shared" si="33"/>
        <v>315.87605291895142</v>
      </c>
      <c r="E352" s="123">
        <f t="shared" si="38"/>
        <v>31903.481344814096</v>
      </c>
      <c r="J352" s="50">
        <v>348</v>
      </c>
      <c r="K352" s="122">
        <f t="shared" si="34"/>
        <v>0.01</v>
      </c>
      <c r="L352" s="123">
        <f t="shared" si="35"/>
        <v>11934.882102794785</v>
      </c>
      <c r="M352" s="123">
        <f t="shared" si="36"/>
        <v>1205423.0923822732</v>
      </c>
    </row>
    <row r="353" spans="2:13" x14ac:dyDescent="0.2">
      <c r="B353" s="50">
        <v>349</v>
      </c>
      <c r="C353" s="122">
        <f t="shared" si="37"/>
        <v>0.01</v>
      </c>
      <c r="D353" s="123">
        <f t="shared" si="33"/>
        <v>319.03481344814094</v>
      </c>
      <c r="E353" s="123">
        <f t="shared" si="38"/>
        <v>32222.516158262235</v>
      </c>
      <c r="J353" s="50">
        <v>349</v>
      </c>
      <c r="K353" s="122">
        <f t="shared" si="34"/>
        <v>0.01</v>
      </c>
      <c r="L353" s="123">
        <f t="shared" si="35"/>
        <v>12054.230923822732</v>
      </c>
      <c r="M353" s="123">
        <f t="shared" si="36"/>
        <v>1217477.3233060958</v>
      </c>
    </row>
    <row r="354" spans="2:13" x14ac:dyDescent="0.2">
      <c r="B354" s="50">
        <v>350</v>
      </c>
      <c r="C354" s="122">
        <f t="shared" si="37"/>
        <v>0.01</v>
      </c>
      <c r="D354" s="123">
        <f t="shared" si="33"/>
        <v>322.22516158262238</v>
      </c>
      <c r="E354" s="123">
        <f t="shared" si="38"/>
        <v>32544.741319844856</v>
      </c>
      <c r="J354" s="50">
        <v>350</v>
      </c>
      <c r="K354" s="122">
        <f t="shared" si="34"/>
        <v>0.01</v>
      </c>
      <c r="L354" s="123">
        <f t="shared" si="35"/>
        <v>12174.773233060958</v>
      </c>
      <c r="M354" s="123">
        <f t="shared" si="36"/>
        <v>1229652.0965391567</v>
      </c>
    </row>
    <row r="355" spans="2:13" x14ac:dyDescent="0.2">
      <c r="B355" s="50">
        <v>351</v>
      </c>
      <c r="C355" s="122">
        <f t="shared" si="37"/>
        <v>0.01</v>
      </c>
      <c r="D355" s="123">
        <f t="shared" si="33"/>
        <v>325.44741319844854</v>
      </c>
      <c r="E355" s="123">
        <f t="shared" si="38"/>
        <v>32870.188733043302</v>
      </c>
      <c r="J355" s="50">
        <v>351</v>
      </c>
      <c r="K355" s="122">
        <f t="shared" si="34"/>
        <v>0.01</v>
      </c>
      <c r="L355" s="123">
        <f t="shared" si="35"/>
        <v>12296.520965391568</v>
      </c>
      <c r="M355" s="123">
        <f t="shared" si="36"/>
        <v>1241948.6175045483</v>
      </c>
    </row>
    <row r="356" spans="2:13" x14ac:dyDescent="0.2">
      <c r="B356" s="50">
        <v>352</v>
      </c>
      <c r="C356" s="122">
        <f t="shared" si="37"/>
        <v>0.01</v>
      </c>
      <c r="D356" s="123">
        <f t="shared" si="33"/>
        <v>328.70188733043301</v>
      </c>
      <c r="E356" s="123">
        <f t="shared" si="38"/>
        <v>33198.890620373735</v>
      </c>
      <c r="J356" s="50">
        <v>352</v>
      </c>
      <c r="K356" s="122">
        <f t="shared" si="34"/>
        <v>0.01</v>
      </c>
      <c r="L356" s="123">
        <f t="shared" si="35"/>
        <v>12419.486175045484</v>
      </c>
      <c r="M356" s="123">
        <f t="shared" si="36"/>
        <v>1254368.1036795937</v>
      </c>
    </row>
    <row r="357" spans="2:13" x14ac:dyDescent="0.2">
      <c r="B357" s="50">
        <v>353</v>
      </c>
      <c r="C357" s="122">
        <f t="shared" si="37"/>
        <v>0.01</v>
      </c>
      <c r="D357" s="123">
        <f t="shared" si="33"/>
        <v>331.98890620373737</v>
      </c>
      <c r="E357" s="123">
        <f t="shared" si="38"/>
        <v>33530.879526577475</v>
      </c>
      <c r="J357" s="50">
        <v>353</v>
      </c>
      <c r="K357" s="122">
        <f t="shared" si="34"/>
        <v>0.01</v>
      </c>
      <c r="L357" s="123">
        <f t="shared" si="35"/>
        <v>12543.681036795937</v>
      </c>
      <c r="M357" s="123">
        <f t="shared" si="36"/>
        <v>1266911.7847163896</v>
      </c>
    </row>
    <row r="358" spans="2:13" x14ac:dyDescent="0.2">
      <c r="B358" s="50">
        <v>354</v>
      </c>
      <c r="C358" s="122">
        <f t="shared" si="37"/>
        <v>0.01</v>
      </c>
      <c r="D358" s="123">
        <f t="shared" si="33"/>
        <v>335.30879526577473</v>
      </c>
      <c r="E358" s="123">
        <f t="shared" si="38"/>
        <v>33866.188321843249</v>
      </c>
      <c r="J358" s="50">
        <v>354</v>
      </c>
      <c r="K358" s="122">
        <f t="shared" si="34"/>
        <v>0.01</v>
      </c>
      <c r="L358" s="123">
        <f t="shared" si="35"/>
        <v>12669.117847163896</v>
      </c>
      <c r="M358" s="123">
        <f t="shared" si="36"/>
        <v>1279580.9025635535</v>
      </c>
    </row>
    <row r="359" spans="2:13" x14ac:dyDescent="0.2">
      <c r="B359" s="50">
        <v>355</v>
      </c>
      <c r="C359" s="122">
        <f t="shared" si="37"/>
        <v>0.01</v>
      </c>
      <c r="D359" s="123">
        <f t="shared" si="33"/>
        <v>338.66188321843248</v>
      </c>
      <c r="E359" s="123">
        <f t="shared" si="38"/>
        <v>34204.850205061681</v>
      </c>
      <c r="J359" s="50">
        <v>355</v>
      </c>
      <c r="K359" s="122">
        <f t="shared" si="34"/>
        <v>0.01</v>
      </c>
      <c r="L359" s="123">
        <f t="shared" si="35"/>
        <v>12795.809025635535</v>
      </c>
      <c r="M359" s="123">
        <f t="shared" si="36"/>
        <v>1292376.711589189</v>
      </c>
    </row>
    <row r="360" spans="2:13" x14ac:dyDescent="0.2">
      <c r="B360" s="50">
        <v>356</v>
      </c>
      <c r="C360" s="122">
        <f t="shared" si="37"/>
        <v>0.01</v>
      </c>
      <c r="D360" s="123">
        <f t="shared" si="33"/>
        <v>342.04850205061683</v>
      </c>
      <c r="E360" s="123">
        <f t="shared" si="38"/>
        <v>34546.898707112297</v>
      </c>
      <c r="J360" s="50">
        <v>356</v>
      </c>
      <c r="K360" s="122">
        <f t="shared" si="34"/>
        <v>0.01</v>
      </c>
      <c r="L360" s="123">
        <f t="shared" si="35"/>
        <v>12923.767115891891</v>
      </c>
      <c r="M360" s="123">
        <f t="shared" si="36"/>
        <v>1305300.4787050809</v>
      </c>
    </row>
    <row r="361" spans="2:13" x14ac:dyDescent="0.2">
      <c r="B361" s="50">
        <v>357</v>
      </c>
      <c r="C361" s="122">
        <f t="shared" si="37"/>
        <v>0.01</v>
      </c>
      <c r="D361" s="123">
        <f t="shared" si="33"/>
        <v>345.46898707112297</v>
      </c>
      <c r="E361" s="123">
        <f t="shared" si="38"/>
        <v>34892.36769418342</v>
      </c>
      <c r="J361" s="50">
        <v>357</v>
      </c>
      <c r="K361" s="122">
        <f t="shared" si="34"/>
        <v>0.01</v>
      </c>
      <c r="L361" s="123">
        <f t="shared" si="35"/>
        <v>13053.00478705081</v>
      </c>
      <c r="M361" s="123">
        <f t="shared" si="36"/>
        <v>1318353.4834921318</v>
      </c>
    </row>
    <row r="362" spans="2:13" x14ac:dyDescent="0.2">
      <c r="B362" s="50">
        <v>358</v>
      </c>
      <c r="C362" s="122">
        <f t="shared" si="37"/>
        <v>0.01</v>
      </c>
      <c r="D362" s="123">
        <f t="shared" si="33"/>
        <v>348.92367694183423</v>
      </c>
      <c r="E362" s="123">
        <f t="shared" si="38"/>
        <v>35241.291371125255</v>
      </c>
      <c r="J362" s="50">
        <v>358</v>
      </c>
      <c r="K362" s="122">
        <f t="shared" si="34"/>
        <v>0.01</v>
      </c>
      <c r="L362" s="123">
        <f t="shared" si="35"/>
        <v>13183.534834921318</v>
      </c>
      <c r="M362" s="123">
        <f t="shared" si="36"/>
        <v>1331537.0183270532</v>
      </c>
    </row>
    <row r="363" spans="2:13" x14ac:dyDescent="0.2">
      <c r="B363" s="50">
        <v>359</v>
      </c>
      <c r="C363" s="122">
        <f t="shared" si="37"/>
        <v>0.01</v>
      </c>
      <c r="D363" s="123">
        <f t="shared" si="33"/>
        <v>352.41291371125254</v>
      </c>
      <c r="E363" s="123">
        <f t="shared" si="38"/>
        <v>35593.704284836509</v>
      </c>
      <c r="J363" s="50">
        <v>359</v>
      </c>
      <c r="K363" s="122">
        <f t="shared" si="34"/>
        <v>0.01</v>
      </c>
      <c r="L363" s="123">
        <f t="shared" si="35"/>
        <v>13315.370183270532</v>
      </c>
      <c r="M363" s="123">
        <f t="shared" si="36"/>
        <v>1344852.3885103236</v>
      </c>
    </row>
    <row r="364" spans="2:13" x14ac:dyDescent="0.2">
      <c r="B364" s="50">
        <v>360</v>
      </c>
      <c r="C364" s="122">
        <f t="shared" si="37"/>
        <v>0.01</v>
      </c>
      <c r="D364" s="123">
        <f t="shared" si="33"/>
        <v>355.93704284836508</v>
      </c>
      <c r="E364" s="123">
        <f t="shared" si="38"/>
        <v>35949.641327684876</v>
      </c>
      <c r="J364" s="50">
        <v>360</v>
      </c>
      <c r="K364" s="122">
        <f t="shared" si="34"/>
        <v>0.01</v>
      </c>
      <c r="L364" s="123">
        <f t="shared" si="35"/>
        <v>13448.523885103235</v>
      </c>
      <c r="M364" s="123">
        <f t="shared" si="36"/>
        <v>1358300.9123954268</v>
      </c>
    </row>
    <row r="365" spans="2:13" x14ac:dyDescent="0.2">
      <c r="B365" s="50">
        <v>361</v>
      </c>
      <c r="C365" s="122">
        <f t="shared" si="37"/>
        <v>0.01</v>
      </c>
      <c r="D365" s="123">
        <f t="shared" si="33"/>
        <v>359.49641327684878</v>
      </c>
      <c r="E365" s="123">
        <f t="shared" si="38"/>
        <v>36309.137740961727</v>
      </c>
      <c r="J365" s="50">
        <v>361</v>
      </c>
      <c r="K365" s="122">
        <f t="shared" si="34"/>
        <v>0.01</v>
      </c>
      <c r="L365" s="123">
        <f t="shared" si="35"/>
        <v>13583.009123954267</v>
      </c>
      <c r="M365" s="123">
        <f t="shared" si="36"/>
        <v>1371883.921519381</v>
      </c>
    </row>
    <row r="366" spans="2:13" x14ac:dyDescent="0.2">
      <c r="B366" s="50">
        <v>362</v>
      </c>
      <c r="C366" s="122">
        <f t="shared" si="37"/>
        <v>0.01</v>
      </c>
      <c r="D366" s="123">
        <f t="shared" si="33"/>
        <v>363.09137740961728</v>
      </c>
      <c r="E366" s="123">
        <f t="shared" si="38"/>
        <v>36672.229118371346</v>
      </c>
      <c r="J366" s="50">
        <v>362</v>
      </c>
      <c r="K366" s="122">
        <f t="shared" si="34"/>
        <v>0.01</v>
      </c>
      <c r="L366" s="123">
        <f t="shared" si="35"/>
        <v>13718.83921519381</v>
      </c>
      <c r="M366" s="123">
        <f t="shared" si="36"/>
        <v>1385602.7607345749</v>
      </c>
    </row>
    <row r="367" spans="2:13" x14ac:dyDescent="0.2">
      <c r="B367" s="50">
        <v>363</v>
      </c>
      <c r="C367" s="122">
        <f t="shared" si="37"/>
        <v>0.01</v>
      </c>
      <c r="D367" s="123">
        <f t="shared" si="33"/>
        <v>366.72229118371348</v>
      </c>
      <c r="E367" s="123">
        <f t="shared" si="38"/>
        <v>37038.951409555062</v>
      </c>
      <c r="J367" s="50">
        <v>363</v>
      </c>
      <c r="K367" s="122">
        <f t="shared" si="34"/>
        <v>0.01</v>
      </c>
      <c r="L367" s="123">
        <f t="shared" si="35"/>
        <v>13856.02760734575</v>
      </c>
      <c r="M367" s="123">
        <f t="shared" si="36"/>
        <v>1399458.7883419206</v>
      </c>
    </row>
    <row r="368" spans="2:13" x14ac:dyDescent="0.2">
      <c r="B368" s="50">
        <v>364</v>
      </c>
      <c r="C368" s="122">
        <f t="shared" si="37"/>
        <v>0.01</v>
      </c>
      <c r="D368" s="123">
        <f t="shared" si="33"/>
        <v>370.38951409555062</v>
      </c>
      <c r="E368" s="123">
        <f t="shared" si="38"/>
        <v>37409.340923650612</v>
      </c>
      <c r="J368" s="50">
        <v>364</v>
      </c>
      <c r="K368" s="122">
        <f t="shared" si="34"/>
        <v>0.01</v>
      </c>
      <c r="L368" s="123">
        <f t="shared" si="35"/>
        <v>13994.587883419206</v>
      </c>
      <c r="M368" s="123">
        <f t="shared" si="36"/>
        <v>1413453.3762253397</v>
      </c>
    </row>
    <row r="369" spans="1:16" x14ac:dyDescent="0.2">
      <c r="A369" s="124">
        <v>12</v>
      </c>
      <c r="B369" s="124">
        <v>365</v>
      </c>
      <c r="C369" s="125">
        <f t="shared" si="37"/>
        <v>0.01</v>
      </c>
      <c r="D369" s="126">
        <f t="shared" si="33"/>
        <v>374.09340923650615</v>
      </c>
      <c r="E369" s="126">
        <f t="shared" si="38"/>
        <v>37783.434332887118</v>
      </c>
      <c r="F369" s="124"/>
      <c r="G369" s="124"/>
      <c r="H369" s="127"/>
      <c r="I369" s="124">
        <v>12</v>
      </c>
      <c r="J369" s="124">
        <v>365</v>
      </c>
      <c r="K369" s="125">
        <f t="shared" si="34"/>
        <v>0.01</v>
      </c>
      <c r="L369" s="126">
        <f t="shared" si="35"/>
        <v>14134.533762253397</v>
      </c>
      <c r="M369" s="126">
        <f t="shared" si="36"/>
        <v>1427587.9099875931</v>
      </c>
      <c r="N369" s="124"/>
      <c r="O369" s="124"/>
      <c r="P369" s="127"/>
    </row>
    <row r="371" spans="1:16" x14ac:dyDescent="0.2">
      <c r="B371" s="50" t="s">
        <v>75</v>
      </c>
      <c r="E371" s="123">
        <f>E369</f>
        <v>37783.434332887118</v>
      </c>
      <c r="J371" s="50" t="s">
        <v>75</v>
      </c>
      <c r="M371" s="123">
        <f>M369</f>
        <v>1427587.9099875931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0"/>
  <sheetViews>
    <sheetView topLeftCell="B1" zoomScale="140" zoomScaleNormal="140" workbookViewId="0">
      <selection activeCell="C7" sqref="C7"/>
    </sheetView>
  </sheetViews>
  <sheetFormatPr defaultRowHeight="15" x14ac:dyDescent="0.2"/>
  <cols>
    <col min="1" max="1" width="9.14453125" hidden="1" customWidth="1"/>
    <col min="2" max="2" width="3.359375" customWidth="1"/>
    <col min="3" max="3" width="55.82421875" customWidth="1"/>
    <col min="4" max="4" width="1.07421875" customWidth="1"/>
    <col min="5" max="7" width="9.14453125" hidden="1" customWidth="1"/>
    <col min="8" max="8" width="10.22265625" hidden="1" customWidth="1"/>
    <col min="9" max="9" width="80.98046875" customWidth="1"/>
  </cols>
  <sheetData>
    <row r="1" spans="2:9" ht="0.75" customHeight="1" x14ac:dyDescent="0.2"/>
    <row r="2" spans="2:9" hidden="1" x14ac:dyDescent="0.2"/>
    <row r="3" spans="2:9" ht="21" x14ac:dyDescent="0.3">
      <c r="B3" s="89"/>
      <c r="C3" s="105" t="s">
        <v>119</v>
      </c>
      <c r="D3" s="106"/>
      <c r="E3" s="106"/>
      <c r="F3" s="106"/>
      <c r="G3" s="106"/>
      <c r="H3" s="106"/>
      <c r="I3" s="106"/>
    </row>
    <row r="4" spans="2:9" ht="21" x14ac:dyDescent="0.3">
      <c r="B4" s="89"/>
      <c r="C4" s="105" t="s">
        <v>359</v>
      </c>
      <c r="D4" s="106"/>
      <c r="E4" s="106"/>
      <c r="F4" s="106"/>
      <c r="G4" s="106"/>
      <c r="H4" s="106"/>
      <c r="I4" s="106"/>
    </row>
    <row r="5" spans="2:9" ht="15.75" thickBot="1" x14ac:dyDescent="0.25">
      <c r="B5" s="89"/>
      <c r="C5" s="89"/>
      <c r="D5" s="89"/>
      <c r="E5" s="89"/>
      <c r="F5" s="89"/>
      <c r="G5" s="89"/>
      <c r="H5" s="89"/>
      <c r="I5" s="89"/>
    </row>
    <row r="6" spans="2:9" ht="15.75" thickBot="1" x14ac:dyDescent="0.25">
      <c r="B6" s="90" t="s">
        <v>121</v>
      </c>
      <c r="C6" s="79" t="s">
        <v>83</v>
      </c>
      <c r="D6" s="90"/>
      <c r="E6" s="79"/>
      <c r="F6" s="79"/>
      <c r="G6" s="79"/>
      <c r="H6" s="79"/>
      <c r="I6" s="80" t="s">
        <v>120</v>
      </c>
    </row>
    <row r="7" spans="2:9" x14ac:dyDescent="0.2">
      <c r="B7" s="90">
        <v>1</v>
      </c>
      <c r="C7" s="91" t="s">
        <v>128</v>
      </c>
      <c r="D7" s="90"/>
      <c r="E7" s="79"/>
      <c r="F7" s="79"/>
      <c r="G7" s="79"/>
      <c r="H7" s="79"/>
      <c r="I7" s="92" t="s">
        <v>84</v>
      </c>
    </row>
    <row r="8" spans="2:9" x14ac:dyDescent="0.2">
      <c r="B8" s="93"/>
      <c r="C8" s="1" t="s">
        <v>360</v>
      </c>
      <c r="D8" s="93"/>
      <c r="E8" s="1"/>
      <c r="F8" s="1"/>
      <c r="G8" s="1"/>
      <c r="H8" s="1"/>
      <c r="I8" s="81" t="s">
        <v>361</v>
      </c>
    </row>
    <row r="9" spans="2:9" ht="15.75" thickBot="1" x14ac:dyDescent="0.25">
      <c r="B9" s="94"/>
      <c r="C9" s="82"/>
      <c r="D9" s="94"/>
      <c r="E9" s="82"/>
      <c r="F9" s="82"/>
      <c r="G9" s="82"/>
      <c r="H9" s="82"/>
      <c r="I9" s="83"/>
    </row>
    <row r="10" spans="2:9" x14ac:dyDescent="0.2">
      <c r="B10" s="93">
        <v>2</v>
      </c>
      <c r="C10" s="1" t="s">
        <v>86</v>
      </c>
      <c r="D10" s="93"/>
      <c r="E10" s="1"/>
      <c r="F10" s="1"/>
      <c r="G10" s="1"/>
      <c r="H10" s="1"/>
      <c r="I10" s="81" t="s">
        <v>85</v>
      </c>
    </row>
    <row r="11" spans="2:9" x14ac:dyDescent="0.2">
      <c r="B11" s="93"/>
      <c r="C11" s="25" t="s">
        <v>362</v>
      </c>
      <c r="D11" s="93"/>
      <c r="E11" s="1"/>
      <c r="F11" s="1"/>
      <c r="G11" s="1"/>
      <c r="H11" s="1"/>
      <c r="I11" s="95" t="s">
        <v>87</v>
      </c>
    </row>
    <row r="12" spans="2:9" ht="15.75" thickBot="1" x14ac:dyDescent="0.25">
      <c r="B12" s="93"/>
      <c r="C12" s="1"/>
      <c r="D12" s="93"/>
      <c r="E12" s="1"/>
      <c r="F12" s="1"/>
      <c r="G12" s="1"/>
      <c r="H12" s="1"/>
      <c r="I12" s="81"/>
    </row>
    <row r="13" spans="2:9" x14ac:dyDescent="0.2">
      <c r="B13" s="90">
        <v>3</v>
      </c>
      <c r="C13" s="79" t="s">
        <v>88</v>
      </c>
      <c r="D13" s="90"/>
      <c r="E13" s="79"/>
      <c r="F13" s="79"/>
      <c r="G13" s="79"/>
      <c r="H13" s="79"/>
      <c r="I13" s="80" t="s">
        <v>89</v>
      </c>
    </row>
    <row r="14" spans="2:9" x14ac:dyDescent="0.2">
      <c r="B14" s="93"/>
      <c r="C14" s="1" t="s">
        <v>363</v>
      </c>
      <c r="D14" s="93"/>
      <c r="E14" s="1"/>
      <c r="F14" s="1"/>
      <c r="G14" s="1"/>
      <c r="H14" s="1"/>
      <c r="I14" s="81" t="s">
        <v>90</v>
      </c>
    </row>
    <row r="15" spans="2:9" ht="15.75" thickBot="1" x14ac:dyDescent="0.25">
      <c r="B15" s="94"/>
      <c r="C15" s="96" t="s">
        <v>364</v>
      </c>
      <c r="D15" s="94"/>
      <c r="E15" s="82"/>
      <c r="F15" s="82"/>
      <c r="G15" s="82"/>
      <c r="H15" s="82"/>
      <c r="I15" s="97" t="s">
        <v>118</v>
      </c>
    </row>
    <row r="16" spans="2:9" x14ac:dyDescent="0.2">
      <c r="B16" s="93"/>
      <c r="C16" s="1"/>
      <c r="D16" s="93"/>
      <c r="E16" s="1"/>
      <c r="F16" s="1"/>
      <c r="G16" s="1"/>
      <c r="H16" s="1"/>
      <c r="I16" s="81"/>
    </row>
    <row r="17" spans="2:13" x14ac:dyDescent="0.2">
      <c r="B17" s="93">
        <v>4</v>
      </c>
      <c r="C17" s="1" t="s">
        <v>91</v>
      </c>
      <c r="D17" s="93"/>
      <c r="E17" s="1"/>
      <c r="F17" s="1"/>
      <c r="G17" s="1"/>
      <c r="H17" s="1"/>
      <c r="I17" s="81" t="s">
        <v>92</v>
      </c>
    </row>
    <row r="18" spans="2:13" x14ac:dyDescent="0.2">
      <c r="B18" s="93"/>
      <c r="C18" s="25" t="s">
        <v>129</v>
      </c>
      <c r="D18" s="93"/>
      <c r="E18" s="1"/>
      <c r="F18" s="1"/>
      <c r="G18" s="1"/>
      <c r="H18" s="1"/>
      <c r="I18" s="95" t="s">
        <v>365</v>
      </c>
    </row>
    <row r="19" spans="2:13" ht="15.75" thickBot="1" x14ac:dyDescent="0.25">
      <c r="B19" s="93"/>
      <c r="C19" s="1"/>
      <c r="D19" s="93"/>
      <c r="E19" s="1"/>
      <c r="F19" s="1"/>
      <c r="G19" s="1"/>
      <c r="H19" s="1"/>
      <c r="I19" s="81"/>
    </row>
    <row r="20" spans="2:13" x14ac:dyDescent="0.2">
      <c r="B20" s="90">
        <v>5</v>
      </c>
      <c r="C20" s="91" t="s">
        <v>94</v>
      </c>
      <c r="D20" s="98"/>
      <c r="E20" s="91"/>
      <c r="F20" s="91"/>
      <c r="G20" s="91"/>
      <c r="H20" s="79"/>
      <c r="I20" s="92" t="s">
        <v>93</v>
      </c>
      <c r="J20" s="58"/>
      <c r="K20" s="58"/>
      <c r="L20" s="58"/>
      <c r="M20" s="58"/>
    </row>
    <row r="21" spans="2:13" x14ac:dyDescent="0.2">
      <c r="B21" s="93"/>
      <c r="C21" s="25" t="s">
        <v>95</v>
      </c>
      <c r="D21" s="99"/>
      <c r="E21" s="25"/>
      <c r="F21" s="25"/>
      <c r="G21" s="25"/>
      <c r="H21" s="1"/>
      <c r="I21" s="81" t="s">
        <v>136</v>
      </c>
    </row>
    <row r="22" spans="2:13" ht="15.75" thickBot="1" x14ac:dyDescent="0.25">
      <c r="B22" s="94"/>
      <c r="C22" s="82"/>
      <c r="D22" s="94"/>
      <c r="E22" s="82"/>
      <c r="F22" s="82"/>
      <c r="G22" s="82"/>
      <c r="H22" s="82"/>
      <c r="I22" s="83"/>
    </row>
    <row r="23" spans="2:13" x14ac:dyDescent="0.2">
      <c r="B23" s="93">
        <v>6</v>
      </c>
      <c r="C23" s="1" t="s">
        <v>96</v>
      </c>
      <c r="D23" s="93"/>
      <c r="E23" s="1"/>
      <c r="F23" s="1"/>
      <c r="G23" s="1"/>
      <c r="H23" s="1"/>
      <c r="I23" s="81" t="s">
        <v>97</v>
      </c>
    </row>
    <row r="24" spans="2:13" x14ac:dyDescent="0.2">
      <c r="B24" s="93"/>
      <c r="C24" s="1" t="s">
        <v>366</v>
      </c>
      <c r="D24" s="93"/>
      <c r="E24" s="1"/>
      <c r="F24" s="1"/>
      <c r="G24" s="1"/>
      <c r="H24" s="1"/>
      <c r="I24" s="81" t="s">
        <v>367</v>
      </c>
    </row>
    <row r="25" spans="2:13" ht="15.75" thickBot="1" x14ac:dyDescent="0.25">
      <c r="B25" s="93"/>
      <c r="C25" s="1"/>
      <c r="D25" s="93"/>
      <c r="E25" s="1"/>
      <c r="F25" s="1"/>
      <c r="G25" s="1"/>
      <c r="H25" s="1"/>
      <c r="I25" s="81"/>
    </row>
    <row r="26" spans="2:13" x14ac:dyDescent="0.2">
      <c r="B26" s="90"/>
      <c r="C26" s="79" t="s">
        <v>99</v>
      </c>
      <c r="D26" s="90"/>
      <c r="E26" s="79"/>
      <c r="F26" s="79"/>
      <c r="G26" s="79"/>
      <c r="H26" s="79"/>
      <c r="I26" s="80" t="s">
        <v>98</v>
      </c>
    </row>
    <row r="27" spans="2:13" x14ac:dyDescent="0.2">
      <c r="B27" s="93"/>
      <c r="C27" s="1" t="s">
        <v>368</v>
      </c>
      <c r="D27" s="93"/>
      <c r="E27" s="1"/>
      <c r="F27" s="1"/>
      <c r="G27" s="1"/>
      <c r="H27" s="1"/>
      <c r="I27" s="95" t="s">
        <v>132</v>
      </c>
    </row>
    <row r="28" spans="2:13" x14ac:dyDescent="0.2">
      <c r="B28" s="93"/>
      <c r="C28" s="1"/>
      <c r="D28" s="93"/>
      <c r="E28" s="1"/>
      <c r="F28" s="1"/>
      <c r="G28" s="1"/>
      <c r="H28" s="1"/>
      <c r="I28" s="95" t="s">
        <v>369</v>
      </c>
    </row>
    <row r="29" spans="2:13" ht="15.75" thickBot="1" x14ac:dyDescent="0.25">
      <c r="B29" s="94"/>
      <c r="C29" s="82"/>
      <c r="D29" s="94"/>
      <c r="E29" s="82"/>
      <c r="F29" s="82"/>
      <c r="G29" s="82"/>
      <c r="H29" s="82"/>
      <c r="I29" s="83" t="s">
        <v>133</v>
      </c>
    </row>
    <row r="30" spans="2:13" x14ac:dyDescent="0.2">
      <c r="B30" s="93">
        <v>7</v>
      </c>
      <c r="C30" s="25" t="s">
        <v>370</v>
      </c>
      <c r="D30" s="93"/>
      <c r="E30" s="1"/>
      <c r="F30" s="1"/>
      <c r="G30" s="1"/>
      <c r="H30" s="1"/>
      <c r="I30" s="95" t="s">
        <v>100</v>
      </c>
    </row>
    <row r="31" spans="2:13" x14ac:dyDescent="0.2">
      <c r="B31" s="93"/>
      <c r="C31" s="1"/>
      <c r="D31" s="93"/>
      <c r="E31" s="1"/>
      <c r="F31" s="1"/>
      <c r="G31" s="1"/>
      <c r="H31" s="1"/>
      <c r="I31" s="81" t="s">
        <v>413</v>
      </c>
    </row>
    <row r="32" spans="2:13" x14ac:dyDescent="0.2">
      <c r="B32" s="93"/>
      <c r="C32" s="1"/>
      <c r="D32" s="93"/>
      <c r="E32" s="1"/>
      <c r="F32" s="1"/>
      <c r="G32" s="1"/>
      <c r="H32" s="1"/>
      <c r="I32" s="81" t="s">
        <v>414</v>
      </c>
    </row>
    <row r="33" spans="2:13" x14ac:dyDescent="0.2">
      <c r="B33" s="93"/>
      <c r="C33" s="1"/>
      <c r="D33" s="93"/>
      <c r="E33" s="1"/>
      <c r="F33" s="1"/>
      <c r="G33" s="1"/>
      <c r="H33" s="1"/>
      <c r="I33" s="81" t="s">
        <v>272</v>
      </c>
    </row>
    <row r="34" spans="2:13" ht="15.75" thickBot="1" x14ac:dyDescent="0.25">
      <c r="B34" s="93"/>
      <c r="C34" s="1"/>
      <c r="D34" s="93"/>
      <c r="E34" s="1"/>
      <c r="F34" s="1"/>
      <c r="G34" s="1"/>
      <c r="H34" s="1"/>
      <c r="I34" s="81"/>
    </row>
    <row r="35" spans="2:13" x14ac:dyDescent="0.2">
      <c r="B35" s="90">
        <v>8</v>
      </c>
      <c r="C35" s="79" t="s">
        <v>102</v>
      </c>
      <c r="D35" s="90"/>
      <c r="E35" s="79"/>
      <c r="F35" s="79"/>
      <c r="G35" s="79"/>
      <c r="H35" s="79"/>
      <c r="I35" s="80" t="s">
        <v>116</v>
      </c>
    </row>
    <row r="36" spans="2:13" x14ac:dyDescent="0.2">
      <c r="B36" s="93"/>
      <c r="C36" s="1"/>
      <c r="D36" s="93"/>
      <c r="E36" s="1"/>
      <c r="F36" s="1"/>
      <c r="G36" s="1"/>
      <c r="H36" s="1"/>
      <c r="I36" s="95" t="s">
        <v>117</v>
      </c>
      <c r="J36" s="58"/>
      <c r="K36" s="58"/>
      <c r="L36" s="58"/>
    </row>
    <row r="37" spans="2:13" x14ac:dyDescent="0.2">
      <c r="B37" s="93"/>
      <c r="C37" s="1" t="s">
        <v>142</v>
      </c>
      <c r="D37" s="93"/>
      <c r="E37" s="1"/>
      <c r="F37" s="1"/>
      <c r="G37" s="1"/>
      <c r="H37" s="1"/>
      <c r="I37" s="81" t="s">
        <v>137</v>
      </c>
    </row>
    <row r="38" spans="2:13" x14ac:dyDescent="0.2">
      <c r="B38" s="93"/>
      <c r="C38" s="25" t="s">
        <v>143</v>
      </c>
      <c r="D38" s="93"/>
      <c r="E38" s="1"/>
      <c r="F38" s="1"/>
      <c r="G38" s="1"/>
      <c r="H38" s="1"/>
      <c r="I38" s="81" t="s">
        <v>138</v>
      </c>
    </row>
    <row r="39" spans="2:13" x14ac:dyDescent="0.2">
      <c r="B39" s="93"/>
      <c r="C39" s="1" t="s">
        <v>111</v>
      </c>
      <c r="D39" s="93"/>
      <c r="E39" s="1"/>
      <c r="F39" s="1"/>
      <c r="G39" s="1"/>
      <c r="H39" s="1"/>
      <c r="I39" s="95" t="s">
        <v>103</v>
      </c>
      <c r="J39" s="58"/>
      <c r="K39" s="58"/>
    </row>
    <row r="40" spans="2:13" x14ac:dyDescent="0.2">
      <c r="B40" s="93"/>
      <c r="C40" s="1" t="s">
        <v>108</v>
      </c>
      <c r="D40" s="93"/>
      <c r="E40" s="1"/>
      <c r="F40" s="1"/>
      <c r="G40" s="1"/>
      <c r="H40" s="1"/>
      <c r="I40" s="81" t="s">
        <v>139</v>
      </c>
    </row>
    <row r="41" spans="2:13" x14ac:dyDescent="0.2">
      <c r="B41" s="93"/>
      <c r="C41" s="1" t="s">
        <v>104</v>
      </c>
      <c r="D41" s="93"/>
      <c r="E41" s="1"/>
      <c r="F41" s="1"/>
      <c r="G41" s="1"/>
      <c r="H41" s="1"/>
      <c r="I41" s="95" t="s">
        <v>105</v>
      </c>
      <c r="J41" s="58"/>
      <c r="K41" s="58"/>
      <c r="L41" s="58"/>
    </row>
    <row r="42" spans="2:13" x14ac:dyDescent="0.2">
      <c r="B42" s="93"/>
      <c r="C42" s="1" t="s">
        <v>108</v>
      </c>
      <c r="D42" s="93"/>
      <c r="E42" s="1"/>
      <c r="F42" s="1"/>
      <c r="G42" s="1"/>
      <c r="H42" s="1"/>
      <c r="I42" s="81" t="s">
        <v>140</v>
      </c>
    </row>
    <row r="43" spans="2:13" x14ac:dyDescent="0.2">
      <c r="B43" s="93"/>
      <c r="C43" s="1" t="s">
        <v>107</v>
      </c>
      <c r="D43" s="93"/>
      <c r="E43" s="1"/>
      <c r="F43" s="1"/>
      <c r="G43" s="1"/>
      <c r="H43" s="1"/>
      <c r="I43" s="95" t="s">
        <v>106</v>
      </c>
      <c r="J43" s="58"/>
      <c r="K43" s="58"/>
      <c r="L43" s="58"/>
      <c r="M43" s="58"/>
    </row>
    <row r="44" spans="2:13" x14ac:dyDescent="0.2">
      <c r="B44" s="93"/>
      <c r="C44" s="1" t="s">
        <v>108</v>
      </c>
      <c r="D44" s="93"/>
      <c r="E44" s="1"/>
      <c r="F44" s="1"/>
      <c r="G44" s="1"/>
      <c r="H44" s="1"/>
      <c r="I44" s="81" t="s">
        <v>141</v>
      </c>
    </row>
    <row r="45" spans="2:13" x14ac:dyDescent="0.2">
      <c r="B45" s="93"/>
      <c r="C45" s="1" t="s">
        <v>109</v>
      </c>
      <c r="D45" s="93"/>
      <c r="E45" s="1"/>
      <c r="F45" s="1"/>
      <c r="G45" s="1"/>
      <c r="H45" s="1"/>
      <c r="I45" s="95" t="s">
        <v>110</v>
      </c>
      <c r="J45" s="58"/>
      <c r="K45" s="58"/>
      <c r="L45" s="58"/>
      <c r="M45" s="58"/>
    </row>
    <row r="46" spans="2:13" x14ac:dyDescent="0.2">
      <c r="B46" s="93"/>
      <c r="C46" s="1" t="s">
        <v>108</v>
      </c>
      <c r="D46" s="93"/>
      <c r="E46" s="1"/>
      <c r="F46" s="1"/>
      <c r="G46" s="1"/>
      <c r="H46" s="1"/>
      <c r="I46" s="81"/>
    </row>
    <row r="47" spans="2:13" ht="15.75" thickBot="1" x14ac:dyDescent="0.25">
      <c r="B47" s="94"/>
      <c r="C47" s="82"/>
      <c r="D47" s="94"/>
      <c r="E47" s="82"/>
      <c r="F47" s="82"/>
      <c r="G47" s="82"/>
      <c r="H47" s="82"/>
      <c r="I47" s="83"/>
    </row>
    <row r="48" spans="2:13" x14ac:dyDescent="0.2">
      <c r="B48" s="93">
        <v>9</v>
      </c>
      <c r="C48" s="1" t="s">
        <v>372</v>
      </c>
      <c r="D48" s="93"/>
      <c r="E48" s="1"/>
      <c r="F48" s="1"/>
      <c r="G48" s="1"/>
      <c r="H48" s="1"/>
      <c r="I48" s="81" t="s">
        <v>373</v>
      </c>
    </row>
    <row r="49" spans="2:11" ht="15.75" thickBot="1" x14ac:dyDescent="0.25">
      <c r="B49" s="93"/>
      <c r="C49" s="1"/>
      <c r="D49" s="93"/>
      <c r="E49" s="1"/>
      <c r="F49" s="1"/>
      <c r="G49" s="1"/>
      <c r="H49" s="1"/>
      <c r="I49" s="81"/>
    </row>
    <row r="50" spans="2:11" x14ac:dyDescent="0.2">
      <c r="B50" s="90">
        <v>10</v>
      </c>
      <c r="C50" s="91" t="s">
        <v>112</v>
      </c>
      <c r="D50" s="98"/>
      <c r="E50" s="91"/>
      <c r="F50" s="91"/>
      <c r="G50" s="91"/>
      <c r="H50" s="79"/>
      <c r="I50" s="92" t="s">
        <v>113</v>
      </c>
      <c r="J50" s="58"/>
      <c r="K50" s="58"/>
    </row>
    <row r="51" spans="2:11" x14ac:dyDescent="0.2">
      <c r="B51" s="93"/>
      <c r="C51" s="25" t="s">
        <v>374</v>
      </c>
      <c r="D51" s="99"/>
      <c r="E51" s="25"/>
      <c r="F51" s="25"/>
      <c r="G51" s="25"/>
      <c r="H51" s="1"/>
      <c r="I51" s="81"/>
    </row>
    <row r="52" spans="2:11" ht="15.75" thickBot="1" x14ac:dyDescent="0.25">
      <c r="B52" s="94"/>
      <c r="C52" s="82"/>
      <c r="D52" s="94"/>
      <c r="E52" s="82"/>
      <c r="F52" s="82"/>
      <c r="G52" s="82"/>
      <c r="H52" s="82"/>
      <c r="I52" s="83"/>
    </row>
    <row r="53" spans="2:11" x14ac:dyDescent="0.2">
      <c r="B53" s="93">
        <v>11</v>
      </c>
      <c r="C53" s="1" t="s">
        <v>114</v>
      </c>
      <c r="D53" s="93"/>
      <c r="E53" s="1"/>
      <c r="F53" s="1"/>
      <c r="G53" s="1"/>
      <c r="H53" s="1"/>
      <c r="I53" s="81" t="s">
        <v>114</v>
      </c>
    </row>
    <row r="54" spans="2:11" x14ac:dyDescent="0.2">
      <c r="B54" s="93"/>
      <c r="C54" s="1" t="s">
        <v>415</v>
      </c>
      <c r="D54" s="93"/>
      <c r="E54" s="1"/>
      <c r="F54" s="1"/>
      <c r="G54" s="1"/>
      <c r="H54" s="1"/>
      <c r="I54" s="81" t="s">
        <v>416</v>
      </c>
    </row>
    <row r="55" spans="2:11" ht="15.75" thickBot="1" x14ac:dyDescent="0.25">
      <c r="B55" s="93"/>
      <c r="C55" s="1"/>
      <c r="D55" s="93"/>
      <c r="E55" s="1"/>
      <c r="F55" s="1"/>
      <c r="G55" s="1"/>
      <c r="H55" s="1"/>
      <c r="I55" s="81"/>
    </row>
    <row r="56" spans="2:11" x14ac:dyDescent="0.2">
      <c r="B56" s="90">
        <v>12</v>
      </c>
      <c r="C56" s="79" t="s">
        <v>115</v>
      </c>
      <c r="D56" s="90"/>
      <c r="E56" s="79"/>
      <c r="F56" s="79"/>
      <c r="G56" s="79"/>
      <c r="H56" s="79"/>
      <c r="I56" s="92" t="s">
        <v>377</v>
      </c>
    </row>
    <row r="57" spans="2:11" x14ac:dyDescent="0.2">
      <c r="B57" s="93"/>
      <c r="C57" s="1"/>
      <c r="D57" s="93"/>
      <c r="E57" s="1"/>
      <c r="F57" s="1"/>
      <c r="G57" s="1"/>
      <c r="H57" s="1"/>
      <c r="I57" s="95" t="s">
        <v>122</v>
      </c>
    </row>
    <row r="58" spans="2:11" ht="15.75" thickBot="1" x14ac:dyDescent="0.25">
      <c r="B58" s="94"/>
      <c r="C58" s="82"/>
      <c r="D58" s="94"/>
      <c r="E58" s="82"/>
      <c r="F58" s="82"/>
      <c r="G58" s="82"/>
      <c r="H58" s="82"/>
      <c r="I58" s="83"/>
    </row>
    <row r="59" spans="2:11" x14ac:dyDescent="0.2">
      <c r="B59" s="100">
        <v>13</v>
      </c>
      <c r="C59" s="79" t="s">
        <v>378</v>
      </c>
      <c r="D59" s="90"/>
      <c r="E59" s="79"/>
      <c r="F59" s="79"/>
      <c r="G59" s="79"/>
      <c r="H59" s="79"/>
      <c r="I59" s="80" t="s">
        <v>379</v>
      </c>
    </row>
    <row r="60" spans="2:11" ht="15.75" thickBot="1" x14ac:dyDescent="0.25">
      <c r="B60" s="101"/>
      <c r="C60" s="102"/>
      <c r="D60" s="101"/>
      <c r="E60" s="102"/>
      <c r="F60" s="102"/>
      <c r="G60" s="102"/>
      <c r="H60" s="102"/>
      <c r="I60" s="103"/>
    </row>
  </sheetData>
  <pageMargins left="0.25" right="0.25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5"/>
  <sheetViews>
    <sheetView topLeftCell="D22" zoomScale="140" zoomScaleNormal="140" workbookViewId="0">
      <selection activeCell="I27" sqref="I27"/>
    </sheetView>
  </sheetViews>
  <sheetFormatPr defaultRowHeight="15" x14ac:dyDescent="0.2"/>
  <cols>
    <col min="1" max="1" width="9.14453125" hidden="1" customWidth="1"/>
    <col min="2" max="2" width="3.359375" customWidth="1"/>
    <col min="3" max="3" width="70.48828125" customWidth="1"/>
    <col min="4" max="4" width="1.07421875" customWidth="1"/>
    <col min="5" max="7" width="9.14453125" hidden="1" customWidth="1"/>
    <col min="8" max="8" width="10.22265625" hidden="1" customWidth="1"/>
    <col min="9" max="9" width="87.4375" customWidth="1"/>
  </cols>
  <sheetData>
    <row r="1" spans="2:9" ht="0.75" customHeight="1" x14ac:dyDescent="0.2"/>
    <row r="2" spans="2:9" hidden="1" x14ac:dyDescent="0.2"/>
    <row r="3" spans="2:9" ht="21" x14ac:dyDescent="0.3">
      <c r="B3" s="89"/>
      <c r="C3" s="104" t="s">
        <v>119</v>
      </c>
      <c r="D3" s="106"/>
      <c r="E3" s="106"/>
      <c r="F3" s="106"/>
      <c r="G3" s="106"/>
      <c r="H3" s="106"/>
      <c r="I3" s="106"/>
    </row>
    <row r="4" spans="2:9" ht="21" x14ac:dyDescent="0.3">
      <c r="B4" s="89"/>
      <c r="C4" s="104" t="s">
        <v>127</v>
      </c>
      <c r="D4" s="106"/>
      <c r="E4" s="106"/>
      <c r="F4" s="106"/>
      <c r="G4" s="106"/>
      <c r="H4" s="106"/>
      <c r="I4" s="106"/>
    </row>
    <row r="5" spans="2:9" ht="21" x14ac:dyDescent="0.3">
      <c r="B5" s="89"/>
      <c r="C5" s="104"/>
      <c r="D5" s="106"/>
      <c r="E5" s="106"/>
      <c r="F5" s="106"/>
      <c r="G5" s="106"/>
      <c r="H5" s="106"/>
      <c r="I5" s="106"/>
    </row>
    <row r="6" spans="2:9" ht="21" x14ac:dyDescent="0.3">
      <c r="B6" s="89"/>
      <c r="C6" s="104" t="s">
        <v>210</v>
      </c>
      <c r="D6" s="106"/>
      <c r="E6" s="106"/>
      <c r="F6" s="106"/>
      <c r="G6" s="106"/>
      <c r="H6" s="106"/>
      <c r="I6" s="106"/>
    </row>
    <row r="7" spans="2:9" ht="18.75" x14ac:dyDescent="0.25">
      <c r="B7" s="89"/>
      <c r="C7" s="104" t="s">
        <v>211</v>
      </c>
      <c r="D7" s="89"/>
      <c r="E7" s="89"/>
      <c r="F7" s="89"/>
      <c r="G7" s="89"/>
      <c r="H7" s="89"/>
      <c r="I7" s="89"/>
    </row>
    <row r="8" spans="2:9" ht="19.5" thickBot="1" x14ac:dyDescent="0.3">
      <c r="B8" s="89"/>
      <c r="C8" s="104"/>
      <c r="D8" s="89"/>
      <c r="E8" s="89"/>
      <c r="F8" s="89"/>
      <c r="G8" s="89"/>
      <c r="H8" s="89"/>
      <c r="I8" s="89"/>
    </row>
    <row r="9" spans="2:9" ht="15.75" thickBot="1" x14ac:dyDescent="0.25">
      <c r="B9" s="90" t="s">
        <v>121</v>
      </c>
      <c r="C9" s="79" t="s">
        <v>83</v>
      </c>
      <c r="D9" s="90"/>
      <c r="E9" s="79"/>
      <c r="F9" s="79"/>
      <c r="G9" s="79"/>
      <c r="H9" s="79"/>
      <c r="I9" s="80" t="s">
        <v>120</v>
      </c>
    </row>
    <row r="10" spans="2:9" x14ac:dyDescent="0.2">
      <c r="B10" s="90">
        <v>1</v>
      </c>
      <c r="C10" s="91" t="s">
        <v>144</v>
      </c>
      <c r="D10" s="90"/>
      <c r="E10" s="79"/>
      <c r="F10" s="79"/>
      <c r="G10" s="79"/>
      <c r="H10" s="79"/>
      <c r="I10" s="92" t="s">
        <v>175</v>
      </c>
    </row>
    <row r="11" spans="2:9" x14ac:dyDescent="0.2">
      <c r="B11" s="93"/>
      <c r="C11" s="1" t="s">
        <v>145</v>
      </c>
      <c r="D11" s="93"/>
      <c r="E11" s="1"/>
      <c r="F11" s="1"/>
      <c r="G11" s="1"/>
      <c r="H11" s="1"/>
      <c r="I11" s="81" t="s">
        <v>176</v>
      </c>
    </row>
    <row r="12" spans="2:9" ht="15.75" thickBot="1" x14ac:dyDescent="0.25">
      <c r="B12" s="94"/>
      <c r="C12" s="82"/>
      <c r="D12" s="94"/>
      <c r="E12" s="82"/>
      <c r="F12" s="82"/>
      <c r="G12" s="82"/>
      <c r="H12" s="82"/>
      <c r="I12" s="83"/>
    </row>
    <row r="13" spans="2:9" x14ac:dyDescent="0.2">
      <c r="B13" s="93">
        <v>2</v>
      </c>
      <c r="C13" s="1" t="s">
        <v>146</v>
      </c>
      <c r="D13" s="93"/>
      <c r="E13" s="1"/>
      <c r="F13" s="1"/>
      <c r="G13" s="1"/>
      <c r="H13" s="1"/>
      <c r="I13" s="81" t="s">
        <v>146</v>
      </c>
    </row>
    <row r="14" spans="2:9" x14ac:dyDescent="0.2">
      <c r="B14" s="93"/>
      <c r="C14" s="25" t="s">
        <v>147</v>
      </c>
      <c r="D14" s="93"/>
      <c r="E14" s="1"/>
      <c r="F14" s="1"/>
      <c r="G14" s="1"/>
      <c r="H14" s="1"/>
      <c r="I14" s="95" t="s">
        <v>177</v>
      </c>
    </row>
    <row r="15" spans="2:9" ht="15.75" thickBot="1" x14ac:dyDescent="0.25">
      <c r="B15" s="93"/>
      <c r="C15" s="1"/>
      <c r="D15" s="93"/>
      <c r="E15" s="1"/>
      <c r="F15" s="1"/>
      <c r="G15" s="1"/>
      <c r="H15" s="1"/>
      <c r="I15" s="81"/>
    </row>
    <row r="16" spans="2:9" x14ac:dyDescent="0.2">
      <c r="B16" s="90">
        <v>3</v>
      </c>
      <c r="C16" s="79" t="s">
        <v>148</v>
      </c>
      <c r="D16" s="90"/>
      <c r="E16" s="79"/>
      <c r="F16" s="79"/>
      <c r="G16" s="79"/>
      <c r="H16" s="79"/>
      <c r="I16" s="80" t="s">
        <v>178</v>
      </c>
    </row>
    <row r="17" spans="2:13" x14ac:dyDescent="0.2">
      <c r="B17" s="93"/>
      <c r="C17" s="1" t="s">
        <v>149</v>
      </c>
      <c r="D17" s="93"/>
      <c r="E17" s="1"/>
      <c r="F17" s="1"/>
      <c r="G17" s="1"/>
      <c r="H17" s="1"/>
      <c r="I17" s="81" t="s">
        <v>179</v>
      </c>
    </row>
    <row r="18" spans="2:13" x14ac:dyDescent="0.2">
      <c r="B18" s="93"/>
      <c r="C18" s="1"/>
      <c r="D18" s="93"/>
      <c r="E18" s="1"/>
      <c r="F18" s="1"/>
      <c r="G18" s="1"/>
      <c r="H18" s="1"/>
      <c r="I18" s="95" t="s">
        <v>209</v>
      </c>
    </row>
    <row r="19" spans="2:13" ht="15.75" thickBot="1" x14ac:dyDescent="0.25">
      <c r="B19" s="94"/>
      <c r="C19" s="96" t="s">
        <v>150</v>
      </c>
      <c r="D19" s="94"/>
      <c r="E19" s="82"/>
      <c r="F19" s="82"/>
      <c r="G19" s="82"/>
      <c r="H19" s="82"/>
      <c r="I19" s="97" t="s">
        <v>208</v>
      </c>
    </row>
    <row r="20" spans="2:13" x14ac:dyDescent="0.2">
      <c r="B20" s="93"/>
      <c r="C20" s="1"/>
      <c r="D20" s="93"/>
      <c r="E20" s="1"/>
      <c r="F20" s="1"/>
      <c r="G20" s="1"/>
      <c r="H20" s="1"/>
      <c r="I20" s="81"/>
    </row>
    <row r="21" spans="2:13" x14ac:dyDescent="0.2">
      <c r="B21" s="93">
        <v>4</v>
      </c>
      <c r="C21" s="1" t="s">
        <v>151</v>
      </c>
      <c r="D21" s="93"/>
      <c r="E21" s="1"/>
      <c r="F21" s="1"/>
      <c r="G21" s="1"/>
      <c r="H21" s="1"/>
      <c r="I21" s="81" t="s">
        <v>180</v>
      </c>
    </row>
    <row r="22" spans="2:13" x14ac:dyDescent="0.2">
      <c r="B22" s="93"/>
      <c r="C22" s="25" t="s">
        <v>152</v>
      </c>
      <c r="D22" s="93"/>
      <c r="E22" s="1"/>
      <c r="F22" s="1"/>
      <c r="G22" s="1"/>
      <c r="H22" s="1"/>
      <c r="I22" s="95" t="s">
        <v>181</v>
      </c>
    </row>
    <row r="23" spans="2:13" ht="15.75" thickBot="1" x14ac:dyDescent="0.25">
      <c r="B23" s="93"/>
      <c r="C23" s="1"/>
      <c r="D23" s="93"/>
      <c r="E23" s="1"/>
      <c r="F23" s="1"/>
      <c r="G23" s="1"/>
      <c r="H23" s="1"/>
      <c r="I23" s="81"/>
    </row>
    <row r="24" spans="2:13" x14ac:dyDescent="0.2">
      <c r="B24" s="90">
        <v>5</v>
      </c>
      <c r="C24" s="91" t="s">
        <v>153</v>
      </c>
      <c r="D24" s="98"/>
      <c r="E24" s="91"/>
      <c r="F24" s="91"/>
      <c r="G24" s="91"/>
      <c r="H24" s="79"/>
      <c r="I24" s="92" t="s">
        <v>182</v>
      </c>
      <c r="J24" s="58"/>
      <c r="K24" s="58"/>
      <c r="L24" s="58"/>
      <c r="M24" s="58"/>
    </row>
    <row r="25" spans="2:13" x14ac:dyDescent="0.2">
      <c r="B25" s="93"/>
      <c r="C25" s="25" t="s">
        <v>154</v>
      </c>
      <c r="D25" s="99"/>
      <c r="E25" s="25"/>
      <c r="F25" s="25"/>
      <c r="G25" s="25"/>
      <c r="H25" s="1"/>
      <c r="I25" s="81" t="s">
        <v>183</v>
      </c>
    </row>
    <row r="26" spans="2:13" ht="15.75" thickBot="1" x14ac:dyDescent="0.25">
      <c r="B26" s="94"/>
      <c r="C26" s="82"/>
      <c r="D26" s="94"/>
      <c r="E26" s="82"/>
      <c r="F26" s="82"/>
      <c r="G26" s="82"/>
      <c r="H26" s="82"/>
      <c r="I26" s="83"/>
    </row>
    <row r="27" spans="2:13" x14ac:dyDescent="0.2">
      <c r="B27" s="93">
        <v>6</v>
      </c>
      <c r="C27" s="1" t="s">
        <v>155</v>
      </c>
      <c r="D27" s="93"/>
      <c r="E27" s="1"/>
      <c r="F27" s="1"/>
      <c r="G27" s="1"/>
      <c r="H27" s="1"/>
      <c r="I27" s="81" t="s">
        <v>184</v>
      </c>
    </row>
    <row r="28" spans="2:13" x14ac:dyDescent="0.2">
      <c r="B28" s="93"/>
      <c r="C28" s="1" t="s">
        <v>156</v>
      </c>
      <c r="D28" s="93"/>
      <c r="E28" s="1"/>
      <c r="F28" s="1"/>
      <c r="G28" s="1"/>
      <c r="H28" s="1"/>
      <c r="I28" s="81" t="s">
        <v>185</v>
      </c>
    </row>
    <row r="29" spans="2:13" ht="15.75" thickBot="1" x14ac:dyDescent="0.25">
      <c r="B29" s="93"/>
      <c r="C29" s="1"/>
      <c r="D29" s="93"/>
      <c r="E29" s="1"/>
      <c r="F29" s="1"/>
      <c r="G29" s="1"/>
      <c r="H29" s="1"/>
      <c r="I29" s="81"/>
    </row>
    <row r="30" spans="2:13" x14ac:dyDescent="0.2">
      <c r="B30" s="90"/>
      <c r="C30" s="79" t="s">
        <v>157</v>
      </c>
      <c r="D30" s="90"/>
      <c r="E30" s="79"/>
      <c r="F30" s="79"/>
      <c r="G30" s="79"/>
      <c r="H30" s="79"/>
      <c r="I30" s="80" t="s">
        <v>206</v>
      </c>
    </row>
    <row r="31" spans="2:13" x14ac:dyDescent="0.2">
      <c r="B31" s="93"/>
      <c r="C31" s="1"/>
      <c r="D31" s="93"/>
      <c r="E31" s="1"/>
      <c r="F31" s="1"/>
      <c r="G31" s="1"/>
      <c r="H31" s="1"/>
      <c r="I31" s="81" t="s">
        <v>207</v>
      </c>
    </row>
    <row r="32" spans="2:13" x14ac:dyDescent="0.2">
      <c r="B32" s="93"/>
      <c r="C32" s="1" t="s">
        <v>158</v>
      </c>
      <c r="D32" s="93"/>
      <c r="E32" s="1"/>
      <c r="F32" s="1"/>
      <c r="G32" s="1"/>
      <c r="H32" s="1"/>
      <c r="I32" s="95" t="s">
        <v>186</v>
      </c>
    </row>
    <row r="33" spans="2:13" x14ac:dyDescent="0.2">
      <c r="B33" s="93"/>
      <c r="C33" s="1"/>
      <c r="D33" s="93"/>
      <c r="E33" s="1"/>
      <c r="F33" s="1"/>
      <c r="G33" s="1"/>
      <c r="H33" s="1"/>
      <c r="I33" s="95" t="s">
        <v>187</v>
      </c>
    </row>
    <row r="34" spans="2:13" ht="15.75" thickBot="1" x14ac:dyDescent="0.25">
      <c r="B34" s="94"/>
      <c r="C34" s="82"/>
      <c r="D34" s="94"/>
      <c r="E34" s="82"/>
      <c r="F34" s="82"/>
      <c r="G34" s="82"/>
      <c r="H34" s="82"/>
      <c r="I34" s="83" t="s">
        <v>188</v>
      </c>
    </row>
    <row r="35" spans="2:13" x14ac:dyDescent="0.2">
      <c r="B35" s="93">
        <v>7</v>
      </c>
      <c r="C35" s="25" t="s">
        <v>159</v>
      </c>
      <c r="D35" s="93"/>
      <c r="E35" s="1"/>
      <c r="F35" s="1"/>
      <c r="G35" s="1"/>
      <c r="H35" s="1"/>
      <c r="I35" s="95" t="s">
        <v>189</v>
      </c>
    </row>
    <row r="36" spans="2:13" x14ac:dyDescent="0.2">
      <c r="B36" s="93"/>
      <c r="C36" s="1"/>
      <c r="D36" s="93"/>
      <c r="E36" s="1"/>
      <c r="F36" s="1"/>
      <c r="G36" s="1"/>
      <c r="H36" s="1"/>
      <c r="I36" s="81" t="s">
        <v>273</v>
      </c>
    </row>
    <row r="37" spans="2:13" x14ac:dyDescent="0.2">
      <c r="B37" s="93"/>
      <c r="C37" s="1"/>
      <c r="D37" s="93"/>
      <c r="E37" s="1"/>
      <c r="F37" s="1"/>
      <c r="G37" s="1"/>
      <c r="H37" s="1"/>
      <c r="I37" s="81" t="s">
        <v>275</v>
      </c>
    </row>
    <row r="38" spans="2:13" x14ac:dyDescent="0.2">
      <c r="B38" s="93"/>
      <c r="C38" s="1"/>
      <c r="D38" s="93"/>
      <c r="E38" s="1"/>
      <c r="F38" s="1"/>
      <c r="G38" s="1"/>
      <c r="H38" s="1"/>
      <c r="I38" s="81" t="s">
        <v>274</v>
      </c>
    </row>
    <row r="39" spans="2:13" ht="15.75" thickBot="1" x14ac:dyDescent="0.25">
      <c r="B39" s="93"/>
      <c r="C39" s="1"/>
      <c r="D39" s="93"/>
      <c r="E39" s="1"/>
      <c r="F39" s="1"/>
      <c r="G39" s="1"/>
      <c r="H39" s="1"/>
      <c r="I39" s="81"/>
    </row>
    <row r="40" spans="2:13" x14ac:dyDescent="0.2">
      <c r="B40" s="90">
        <v>8</v>
      </c>
      <c r="C40" s="79" t="s">
        <v>160</v>
      </c>
      <c r="D40" s="90"/>
      <c r="E40" s="79"/>
      <c r="F40" s="79"/>
      <c r="G40" s="79"/>
      <c r="H40" s="79"/>
      <c r="I40" s="80" t="s">
        <v>190</v>
      </c>
    </row>
    <row r="41" spans="2:13" x14ac:dyDescent="0.2">
      <c r="B41" s="93"/>
      <c r="C41" s="1"/>
      <c r="D41" s="93"/>
      <c r="E41" s="1"/>
      <c r="F41" s="1"/>
      <c r="G41" s="1"/>
      <c r="H41" s="1"/>
      <c r="I41" s="95" t="s">
        <v>191</v>
      </c>
      <c r="J41" s="58"/>
      <c r="K41" s="58"/>
      <c r="L41" s="58"/>
    </row>
    <row r="42" spans="2:13" x14ac:dyDescent="0.2">
      <c r="B42" s="93"/>
      <c r="C42" s="1" t="s">
        <v>161</v>
      </c>
      <c r="D42" s="93"/>
      <c r="E42" s="1"/>
      <c r="F42" s="1"/>
      <c r="G42" s="1"/>
      <c r="H42" s="1"/>
      <c r="I42" s="81" t="s">
        <v>192</v>
      </c>
    </row>
    <row r="43" spans="2:13" x14ac:dyDescent="0.2">
      <c r="B43" s="93"/>
      <c r="C43" s="25" t="s">
        <v>162</v>
      </c>
      <c r="D43" s="93"/>
      <c r="E43" s="1"/>
      <c r="F43" s="1"/>
      <c r="G43" s="1"/>
      <c r="H43" s="1"/>
      <c r="I43" s="81" t="s">
        <v>193</v>
      </c>
    </row>
    <row r="44" spans="2:13" x14ac:dyDescent="0.2">
      <c r="B44" s="93"/>
      <c r="C44" s="1" t="s">
        <v>163</v>
      </c>
      <c r="D44" s="93"/>
      <c r="E44" s="1"/>
      <c r="F44" s="1"/>
      <c r="G44" s="1"/>
      <c r="H44" s="1"/>
      <c r="I44" s="95" t="s">
        <v>194</v>
      </c>
      <c r="J44" s="58"/>
      <c r="K44" s="58"/>
    </row>
    <row r="45" spans="2:13" x14ac:dyDescent="0.2">
      <c r="B45" s="93"/>
      <c r="C45" s="1" t="s">
        <v>164</v>
      </c>
      <c r="D45" s="93"/>
      <c r="E45" s="1"/>
      <c r="F45" s="1"/>
      <c r="G45" s="1"/>
      <c r="H45" s="1"/>
      <c r="I45" s="81" t="s">
        <v>195</v>
      </c>
    </row>
    <row r="46" spans="2:13" x14ac:dyDescent="0.2">
      <c r="B46" s="93"/>
      <c r="C46" s="1" t="s">
        <v>165</v>
      </c>
      <c r="D46" s="93"/>
      <c r="E46" s="1"/>
      <c r="F46" s="1"/>
      <c r="G46" s="1"/>
      <c r="H46" s="1"/>
      <c r="I46" s="95" t="s">
        <v>196</v>
      </c>
      <c r="J46" s="58"/>
      <c r="K46" s="58"/>
      <c r="L46" s="58"/>
    </row>
    <row r="47" spans="2:13" x14ac:dyDescent="0.2">
      <c r="B47" s="93"/>
      <c r="C47" s="1" t="s">
        <v>164</v>
      </c>
      <c r="D47" s="93"/>
      <c r="E47" s="1"/>
      <c r="F47" s="1"/>
      <c r="G47" s="1"/>
      <c r="H47" s="1"/>
      <c r="I47" s="81" t="s">
        <v>197</v>
      </c>
    </row>
    <row r="48" spans="2:13" x14ac:dyDescent="0.2">
      <c r="B48" s="93"/>
      <c r="C48" s="1" t="s">
        <v>166</v>
      </c>
      <c r="D48" s="93"/>
      <c r="E48" s="1"/>
      <c r="F48" s="1"/>
      <c r="G48" s="1"/>
      <c r="H48" s="1"/>
      <c r="I48" s="95" t="s">
        <v>198</v>
      </c>
      <c r="J48" s="58"/>
      <c r="K48" s="58"/>
      <c r="L48" s="58"/>
      <c r="M48" s="58"/>
    </row>
    <row r="49" spans="2:13" x14ac:dyDescent="0.2">
      <c r="B49" s="93"/>
      <c r="C49" s="1" t="s">
        <v>164</v>
      </c>
      <c r="D49" s="93"/>
      <c r="E49" s="1"/>
      <c r="F49" s="1"/>
      <c r="G49" s="1"/>
      <c r="H49" s="1"/>
      <c r="I49" s="81" t="s">
        <v>199</v>
      </c>
    </row>
    <row r="50" spans="2:13" x14ac:dyDescent="0.2">
      <c r="B50" s="93"/>
      <c r="C50" s="1" t="s">
        <v>167</v>
      </c>
      <c r="D50" s="93"/>
      <c r="E50" s="1"/>
      <c r="F50" s="1"/>
      <c r="G50" s="1"/>
      <c r="H50" s="1"/>
      <c r="I50" s="95" t="s">
        <v>200</v>
      </c>
      <c r="J50" s="58"/>
      <c r="K50" s="58"/>
      <c r="L50" s="58"/>
      <c r="M50" s="58"/>
    </row>
    <row r="51" spans="2:13" x14ac:dyDescent="0.2">
      <c r="B51" s="93"/>
      <c r="C51" s="1" t="s">
        <v>164</v>
      </c>
      <c r="D51" s="93"/>
      <c r="E51" s="1"/>
      <c r="F51" s="1"/>
      <c r="G51" s="1"/>
      <c r="H51" s="1"/>
      <c r="I51" s="81"/>
    </row>
    <row r="52" spans="2:13" ht="15.75" thickBot="1" x14ac:dyDescent="0.25">
      <c r="B52" s="94"/>
      <c r="C52" s="82"/>
      <c r="D52" s="94"/>
      <c r="E52" s="82"/>
      <c r="F52" s="82"/>
      <c r="G52" s="82"/>
      <c r="H52" s="82"/>
      <c r="I52" s="83"/>
    </row>
    <row r="53" spans="2:13" x14ac:dyDescent="0.2">
      <c r="B53" s="93">
        <v>9</v>
      </c>
      <c r="C53" s="1" t="s">
        <v>168</v>
      </c>
      <c r="D53" s="93"/>
      <c r="E53" s="1"/>
      <c r="F53" s="1"/>
      <c r="G53" s="1"/>
      <c r="H53" s="1"/>
      <c r="I53" s="81" t="s">
        <v>201</v>
      </c>
    </row>
    <row r="54" spans="2:13" ht="15.75" thickBot="1" x14ac:dyDescent="0.25">
      <c r="B54" s="93"/>
      <c r="C54" s="1"/>
      <c r="D54" s="93"/>
      <c r="E54" s="1"/>
      <c r="F54" s="1"/>
      <c r="G54" s="1"/>
      <c r="H54" s="1"/>
      <c r="I54" s="81"/>
    </row>
    <row r="55" spans="2:13" x14ac:dyDescent="0.2">
      <c r="B55" s="90">
        <v>10</v>
      </c>
      <c r="C55" s="91" t="s">
        <v>169</v>
      </c>
      <c r="D55" s="98"/>
      <c r="E55" s="91"/>
      <c r="F55" s="91"/>
      <c r="G55" s="91"/>
      <c r="H55" s="79"/>
      <c r="I55" s="92" t="s">
        <v>202</v>
      </c>
      <c r="J55" s="58"/>
      <c r="K55" s="58"/>
    </row>
    <row r="56" spans="2:13" x14ac:dyDescent="0.2">
      <c r="B56" s="93"/>
      <c r="C56" s="25" t="s">
        <v>170</v>
      </c>
      <c r="D56" s="99"/>
      <c r="E56" s="25"/>
      <c r="F56" s="25"/>
      <c r="G56" s="25"/>
      <c r="H56" s="1"/>
      <c r="I56" s="81"/>
    </row>
    <row r="57" spans="2:13" ht="15.75" thickBot="1" x14ac:dyDescent="0.25">
      <c r="B57" s="94"/>
      <c r="C57" s="82"/>
      <c r="D57" s="94"/>
      <c r="E57" s="82"/>
      <c r="F57" s="82"/>
      <c r="G57" s="82"/>
      <c r="H57" s="82"/>
      <c r="I57" s="83"/>
    </row>
    <row r="58" spans="2:13" x14ac:dyDescent="0.2">
      <c r="B58" s="93">
        <v>11</v>
      </c>
      <c r="C58" s="1" t="s">
        <v>171</v>
      </c>
      <c r="D58" s="93"/>
      <c r="E58" s="1"/>
      <c r="F58" s="1"/>
      <c r="G58" s="1"/>
      <c r="H58" s="1"/>
      <c r="I58" s="81" t="s">
        <v>171</v>
      </c>
    </row>
    <row r="59" spans="2:13" x14ac:dyDescent="0.2">
      <c r="B59" s="93"/>
      <c r="C59" s="1" t="s">
        <v>172</v>
      </c>
      <c r="D59" s="93"/>
      <c r="E59" s="1"/>
      <c r="F59" s="1"/>
      <c r="G59" s="1"/>
      <c r="H59" s="1"/>
      <c r="I59" s="81" t="s">
        <v>203</v>
      </c>
    </row>
    <row r="60" spans="2:13" ht="15.75" thickBot="1" x14ac:dyDescent="0.25">
      <c r="B60" s="93"/>
      <c r="C60" s="1"/>
      <c r="D60" s="93"/>
      <c r="E60" s="1"/>
      <c r="F60" s="1"/>
      <c r="G60" s="1"/>
      <c r="H60" s="1"/>
      <c r="I60" s="81"/>
    </row>
    <row r="61" spans="2:13" x14ac:dyDescent="0.2">
      <c r="B61" s="90">
        <v>12</v>
      </c>
      <c r="C61" s="79" t="s">
        <v>173</v>
      </c>
      <c r="D61" s="90"/>
      <c r="E61" s="79"/>
      <c r="F61" s="79"/>
      <c r="G61" s="79"/>
      <c r="H61" s="79"/>
      <c r="I61" s="92" t="s">
        <v>204</v>
      </c>
    </row>
    <row r="62" spans="2:13" x14ac:dyDescent="0.2">
      <c r="B62" s="93"/>
      <c r="C62" s="1"/>
      <c r="D62" s="93"/>
      <c r="E62" s="1"/>
      <c r="F62" s="1"/>
      <c r="G62" s="1"/>
      <c r="H62" s="1"/>
      <c r="I62" s="95" t="s">
        <v>41</v>
      </c>
    </row>
    <row r="63" spans="2:13" ht="15.75" thickBot="1" x14ac:dyDescent="0.25">
      <c r="B63" s="94"/>
      <c r="C63" s="82"/>
      <c r="D63" s="94"/>
      <c r="E63" s="82"/>
      <c r="F63" s="82"/>
      <c r="G63" s="82"/>
      <c r="H63" s="82"/>
      <c r="I63" s="83"/>
    </row>
    <row r="64" spans="2:13" x14ac:dyDescent="0.2">
      <c r="B64" s="100">
        <v>13</v>
      </c>
      <c r="C64" s="79" t="s">
        <v>174</v>
      </c>
      <c r="D64" s="90"/>
      <c r="E64" s="79"/>
      <c r="F64" s="79"/>
      <c r="G64" s="79"/>
      <c r="H64" s="79"/>
      <c r="I64" s="80" t="s">
        <v>205</v>
      </c>
    </row>
    <row r="65" spans="2:9" ht="15.75" thickBot="1" x14ac:dyDescent="0.25">
      <c r="B65" s="101"/>
      <c r="C65" s="102"/>
      <c r="D65" s="101"/>
      <c r="E65" s="102"/>
      <c r="F65" s="102"/>
      <c r="G65" s="102"/>
      <c r="H65" s="102"/>
      <c r="I65" s="103"/>
    </row>
  </sheetData>
  <pageMargins left="0.25" right="0.25" top="0.75" bottom="0.75" header="0.3" footer="0.3"/>
  <pageSetup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27"/>
  <sheetViews>
    <sheetView workbookViewId="0">
      <selection activeCell="F14" sqref="F14"/>
    </sheetView>
  </sheetViews>
  <sheetFormatPr defaultRowHeight="15" x14ac:dyDescent="0.2"/>
  <cols>
    <col min="3" max="3" width="20.04296875" customWidth="1"/>
  </cols>
  <sheetData>
    <row r="2" spans="1:3" ht="21" x14ac:dyDescent="0.3">
      <c r="A2" s="106"/>
      <c r="B2" s="106" t="s">
        <v>300</v>
      </c>
      <c r="C2" s="106"/>
    </row>
    <row r="3" spans="1:3" ht="21" x14ac:dyDescent="0.3">
      <c r="A3" s="106" t="s">
        <v>327</v>
      </c>
      <c r="B3" s="106" t="s">
        <v>301</v>
      </c>
      <c r="C3" s="106" t="s">
        <v>302</v>
      </c>
    </row>
    <row r="4" spans="1:3" ht="21" x14ac:dyDescent="0.3">
      <c r="A4" s="267">
        <v>1</v>
      </c>
      <c r="B4" s="267" t="s">
        <v>303</v>
      </c>
      <c r="C4" s="267">
        <v>10</v>
      </c>
    </row>
    <row r="5" spans="1:3" ht="21" x14ac:dyDescent="0.3">
      <c r="A5" s="267">
        <v>2</v>
      </c>
      <c r="B5" s="267" t="s">
        <v>304</v>
      </c>
      <c r="C5" s="267">
        <v>10</v>
      </c>
    </row>
    <row r="6" spans="1:3" ht="21" x14ac:dyDescent="0.3">
      <c r="A6" s="267">
        <v>3</v>
      </c>
      <c r="B6" s="267" t="s">
        <v>305</v>
      </c>
      <c r="C6" s="267">
        <v>10</v>
      </c>
    </row>
    <row r="7" spans="1:3" ht="21" x14ac:dyDescent="0.3">
      <c r="A7" s="267">
        <v>4</v>
      </c>
      <c r="B7" s="267" t="s">
        <v>306</v>
      </c>
      <c r="C7" s="267">
        <v>10</v>
      </c>
    </row>
    <row r="8" spans="1:3" ht="21" x14ac:dyDescent="0.3">
      <c r="A8" s="267">
        <v>5</v>
      </c>
      <c r="B8" s="267" t="s">
        <v>307</v>
      </c>
      <c r="C8" s="267">
        <v>10</v>
      </c>
    </row>
    <row r="9" spans="1:3" ht="21" x14ac:dyDescent="0.3">
      <c r="A9" s="267">
        <v>6</v>
      </c>
      <c r="B9" s="267" t="s">
        <v>308</v>
      </c>
      <c r="C9" s="267">
        <v>10</v>
      </c>
    </row>
    <row r="10" spans="1:3" ht="21" x14ac:dyDescent="0.3">
      <c r="A10" s="267">
        <v>7</v>
      </c>
      <c r="B10" s="267" t="s">
        <v>309</v>
      </c>
      <c r="C10" s="267">
        <v>10</v>
      </c>
    </row>
    <row r="11" spans="1:3" ht="21" x14ac:dyDescent="0.3">
      <c r="A11" s="267">
        <v>8</v>
      </c>
      <c r="B11" s="267" t="s">
        <v>310</v>
      </c>
      <c r="C11" s="267">
        <v>10</v>
      </c>
    </row>
    <row r="12" spans="1:3" ht="21" x14ac:dyDescent="0.3">
      <c r="A12" s="267">
        <v>9</v>
      </c>
      <c r="B12" s="267" t="s">
        <v>311</v>
      </c>
      <c r="C12" s="267">
        <v>10</v>
      </c>
    </row>
    <row r="13" spans="1:3" ht="21" x14ac:dyDescent="0.3">
      <c r="A13" s="267">
        <v>10</v>
      </c>
      <c r="B13" s="267" t="s">
        <v>312</v>
      </c>
      <c r="C13" s="267">
        <v>10</v>
      </c>
    </row>
    <row r="14" spans="1:3" ht="21" x14ac:dyDescent="0.3">
      <c r="A14" s="268">
        <v>11</v>
      </c>
      <c r="B14" s="268" t="s">
        <v>313</v>
      </c>
      <c r="C14" s="268">
        <v>15</v>
      </c>
    </row>
    <row r="15" spans="1:3" ht="21" x14ac:dyDescent="0.3">
      <c r="A15" s="268">
        <v>12</v>
      </c>
      <c r="B15" s="268" t="s">
        <v>314</v>
      </c>
      <c r="C15" s="268">
        <v>15</v>
      </c>
    </row>
    <row r="16" spans="1:3" ht="21" x14ac:dyDescent="0.3">
      <c r="A16" s="268">
        <v>13</v>
      </c>
      <c r="B16" s="268" t="s">
        <v>315</v>
      </c>
      <c r="C16" s="268">
        <v>15</v>
      </c>
    </row>
    <row r="17" spans="1:3" ht="21" x14ac:dyDescent="0.3">
      <c r="A17" s="268">
        <v>14</v>
      </c>
      <c r="B17" s="268" t="s">
        <v>316</v>
      </c>
      <c r="C17" s="268">
        <v>15</v>
      </c>
    </row>
    <row r="18" spans="1:3" ht="21" x14ac:dyDescent="0.3">
      <c r="A18" s="268">
        <v>15</v>
      </c>
      <c r="B18" s="268" t="s">
        <v>317</v>
      </c>
      <c r="C18" s="268">
        <v>15</v>
      </c>
    </row>
    <row r="19" spans="1:3" ht="21" x14ac:dyDescent="0.3">
      <c r="A19" s="269">
        <v>16</v>
      </c>
      <c r="B19" s="269" t="s">
        <v>318</v>
      </c>
      <c r="C19" s="269">
        <v>25</v>
      </c>
    </row>
    <row r="20" spans="1:3" ht="21" x14ac:dyDescent="0.3">
      <c r="A20" s="269">
        <v>17</v>
      </c>
      <c r="B20" s="269" t="s">
        <v>319</v>
      </c>
      <c r="C20" s="269">
        <v>25</v>
      </c>
    </row>
    <row r="21" spans="1:3" ht="21" x14ac:dyDescent="0.3">
      <c r="A21" s="270">
        <v>18</v>
      </c>
      <c r="B21" s="270" t="s">
        <v>320</v>
      </c>
      <c r="C21" s="270">
        <v>40</v>
      </c>
    </row>
    <row r="22" spans="1:3" ht="21" x14ac:dyDescent="0.3">
      <c r="A22" s="270">
        <v>19</v>
      </c>
      <c r="B22" s="270" t="s">
        <v>321</v>
      </c>
      <c r="C22" s="270">
        <v>50</v>
      </c>
    </row>
    <row r="23" spans="1:3" ht="21" x14ac:dyDescent="0.3">
      <c r="A23" s="270">
        <v>20</v>
      </c>
      <c r="B23" s="270" t="s">
        <v>322</v>
      </c>
      <c r="C23" s="270">
        <v>80</v>
      </c>
    </row>
    <row r="24" spans="1:3" ht="21" x14ac:dyDescent="0.3">
      <c r="A24" s="270">
        <v>21</v>
      </c>
      <c r="B24" s="270" t="s">
        <v>323</v>
      </c>
      <c r="C24" s="270">
        <v>90</v>
      </c>
    </row>
    <row r="25" spans="1:3" ht="21" x14ac:dyDescent="0.3">
      <c r="A25" s="270">
        <v>22</v>
      </c>
      <c r="B25" s="270" t="s">
        <v>324</v>
      </c>
      <c r="C25" s="270">
        <v>200</v>
      </c>
    </row>
    <row r="26" spans="1:3" ht="21" x14ac:dyDescent="0.3">
      <c r="A26" s="270">
        <v>23</v>
      </c>
      <c r="B26" s="270" t="s">
        <v>325</v>
      </c>
      <c r="C26" s="270">
        <v>220</v>
      </c>
    </row>
    <row r="27" spans="1:3" ht="21" x14ac:dyDescent="0.3">
      <c r="A27" s="270">
        <v>24</v>
      </c>
      <c r="B27" s="270" t="s">
        <v>326</v>
      </c>
      <c r="C27" s="270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Setting Robot Follow Capital </vt:lpstr>
      <vt:lpstr>special setting</vt:lpstr>
      <vt:lpstr>counpounding Calculator </vt:lpstr>
      <vt:lpstr>Deference with aother robot </vt:lpstr>
      <vt:lpstr>Indonesia Lnguarge</vt:lpstr>
      <vt:lpstr>OKEX EXchanger</vt:lpstr>
      <vt:lpstr>Setting Robot Follow Capital 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2023-02-13T04:24:19Z</cp:lastPrinted>
  <dcterms:created xsi:type="dcterms:W3CDTF">2022-11-16T17:44:02Z</dcterms:created>
  <dcterms:modified xsi:type="dcterms:W3CDTF">2023-04-04T20:43:29Z</dcterms:modified>
</cp:coreProperties>
</file>